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ocuments\P\"/>
    </mc:Choice>
  </mc:AlternateContent>
  <xr:revisionPtr revIDLastSave="0" documentId="8_{1737CF58-A4A9-41BB-8ACF-336D14BF7B62}" xr6:coauthVersionLast="45" xr6:coauthVersionMax="45" xr10:uidLastSave="{00000000-0000-0000-0000-000000000000}"/>
  <bookViews>
    <workbookView xWindow="-120" yWindow="-120" windowWidth="29040" windowHeight="15840" activeTab="2" xr2:uid="{2C444E37-2080-4B4D-A180-AFF222620872}"/>
  </bookViews>
  <sheets>
    <sheet name="Sheet1" sheetId="1" r:id="rId1"/>
    <sheet name="Bury" sheetId="2" r:id="rId2"/>
    <sheet name="Bury Live" sheetId="3" r:id="rId3"/>
  </sheets>
  <definedNames>
    <definedName name="_xlnm._FilterDatabase" localSheetId="1" hidden="1">Bury!$A$3:$R$179</definedName>
    <definedName name="_xlnm._FilterDatabase" localSheetId="2" hidden="1">'Bury Live'!$A$4:$L$183</definedName>
    <definedName name="_xlnm._FilterDatabase" localSheetId="0" hidden="1">Sheet1!$A$3:$R$179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3" l="1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D12" i="3"/>
  <c r="D13" i="3"/>
  <c r="D14" i="3"/>
  <c r="D15" i="3"/>
  <c r="D16" i="3"/>
  <c r="D17" i="3"/>
  <c r="D18" i="3"/>
  <c r="D19" i="3"/>
  <c r="D20" i="3"/>
  <c r="D9" i="3" l="1"/>
  <c r="D10" i="3"/>
  <c r="D11" i="3"/>
  <c r="D6" i="3"/>
  <c r="D7" i="3"/>
  <c r="D8" i="3"/>
  <c r="H8" i="3"/>
  <c r="H9" i="3"/>
  <c r="D5" i="3"/>
  <c r="G7" i="3" l="1"/>
  <c r="G8" i="3"/>
  <c r="G9" i="3"/>
  <c r="G10" i="3"/>
  <c r="H7" i="3"/>
  <c r="H10" i="3"/>
  <c r="H6" i="3"/>
  <c r="G6" i="3"/>
  <c r="G5" i="3"/>
  <c r="I3" i="3" l="1"/>
  <c r="H3" i="3"/>
  <c r="C28" i="2" l="1"/>
  <c r="C29" i="2"/>
  <c r="C51" i="2"/>
  <c r="C52" i="2"/>
  <c r="C58" i="2"/>
  <c r="C59" i="2"/>
  <c r="C61" i="2"/>
  <c r="C62" i="2"/>
  <c r="C79" i="2"/>
  <c r="C80" i="2"/>
  <c r="C107" i="2"/>
  <c r="C108" i="2"/>
  <c r="C123" i="2"/>
  <c r="C124" i="2"/>
  <c r="C125" i="2"/>
  <c r="C126" i="2"/>
  <c r="C147" i="2"/>
  <c r="C148" i="2"/>
  <c r="C156" i="2"/>
  <c r="C157" i="2"/>
  <c r="G6" i="2"/>
  <c r="G7" i="2"/>
  <c r="G8" i="2"/>
  <c r="G9" i="2"/>
  <c r="G10" i="2"/>
  <c r="G11" i="2"/>
  <c r="G12" i="2"/>
  <c r="G13" i="2"/>
  <c r="G14" i="2"/>
  <c r="G5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83" i="2"/>
  <c r="F3" i="3" l="1"/>
  <c r="C5" i="3" s="1"/>
  <c r="H115" i="2"/>
  <c r="H111" i="2"/>
  <c r="F5" i="2"/>
  <c r="D5" i="2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G4" i="2"/>
  <c r="O3" i="2"/>
  <c r="N3" i="2"/>
  <c r="E3" i="2"/>
  <c r="I2" i="2"/>
  <c r="H2" i="2"/>
  <c r="F5" i="3" l="1"/>
  <c r="F6" i="3" s="1"/>
  <c r="C5" i="2"/>
  <c r="F6" i="2"/>
  <c r="P3" i="2"/>
  <c r="I3" i="2"/>
  <c r="K3" i="2" s="1"/>
  <c r="D179" i="1"/>
  <c r="F179" i="1"/>
  <c r="G179" i="1"/>
  <c r="G170" i="1"/>
  <c r="G171" i="1"/>
  <c r="G172" i="1"/>
  <c r="G173" i="1"/>
  <c r="G174" i="1"/>
  <c r="G175" i="1"/>
  <c r="G176" i="1"/>
  <c r="G177" i="1"/>
  <c r="G178" i="1"/>
  <c r="D170" i="1"/>
  <c r="D171" i="1"/>
  <c r="D172" i="1" s="1"/>
  <c r="D173" i="1" s="1"/>
  <c r="D174" i="1" s="1"/>
  <c r="D175" i="1" s="1"/>
  <c r="D176" i="1" s="1"/>
  <c r="D177" i="1" s="1"/>
  <c r="D178" i="1" s="1"/>
  <c r="C6" i="3" l="1"/>
  <c r="F7" i="3"/>
  <c r="F7" i="2"/>
  <c r="C6" i="2"/>
  <c r="J3" i="2"/>
  <c r="G165" i="1"/>
  <c r="G166" i="1"/>
  <c r="G167" i="1"/>
  <c r="G168" i="1"/>
  <c r="G169" i="1"/>
  <c r="G164" i="1"/>
  <c r="I2" i="1"/>
  <c r="H2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4" i="1"/>
  <c r="O3" i="1"/>
  <c r="E3" i="1"/>
  <c r="N3" i="1"/>
  <c r="C4" i="1"/>
  <c r="C7" i="3" l="1"/>
  <c r="F8" i="3"/>
  <c r="F8" i="2"/>
  <c r="C7" i="2"/>
  <c r="F5" i="1"/>
  <c r="F9" i="3" l="1"/>
  <c r="C8" i="3"/>
  <c r="F9" i="2"/>
  <c r="C8" i="2"/>
  <c r="F6" i="1"/>
  <c r="F7" i="1" s="1"/>
  <c r="C9" i="3" l="1"/>
  <c r="F10" i="3"/>
  <c r="F11" i="3" s="1"/>
  <c r="F12" i="3" s="1"/>
  <c r="F13" i="3" s="1"/>
  <c r="F14" i="3" s="1"/>
  <c r="F15" i="3" s="1"/>
  <c r="F16" i="3" s="1"/>
  <c r="F17" i="3" s="1"/>
  <c r="F18" i="3" s="1"/>
  <c r="F19" i="3" s="1"/>
  <c r="F10" i="2"/>
  <c r="C9" i="2"/>
  <c r="I3" i="1"/>
  <c r="P3" i="1"/>
  <c r="C19" i="3" l="1"/>
  <c r="F20" i="3"/>
  <c r="C20" i="3" s="1"/>
  <c r="C10" i="3"/>
  <c r="F11" i="2"/>
  <c r="C10" i="2"/>
  <c r="D5" i="1"/>
  <c r="D6" i="1" s="1"/>
  <c r="D7" i="1" s="1"/>
  <c r="D8" i="1" s="1"/>
  <c r="D9" i="1" s="1"/>
  <c r="D10" i="1" s="1"/>
  <c r="D11" i="1" s="1"/>
  <c r="C12" i="3" l="1"/>
  <c r="C11" i="3"/>
  <c r="F12" i="2"/>
  <c r="C11" i="2"/>
  <c r="D12" i="1"/>
  <c r="D13" i="1" s="1"/>
  <c r="D14" i="1" s="1"/>
  <c r="D15" i="1" s="1"/>
  <c r="D16" i="1" s="1"/>
  <c r="D17" i="1" s="1"/>
  <c r="D18" i="1" s="1"/>
  <c r="D19" i="1" s="1"/>
  <c r="F8" i="1"/>
  <c r="C5" i="1"/>
  <c r="C13" i="3" l="1"/>
  <c r="F13" i="2"/>
  <c r="C12" i="2"/>
  <c r="F9" i="1"/>
  <c r="F10" i="1" s="1"/>
  <c r="D20" i="1"/>
  <c r="D21" i="1" s="1"/>
  <c r="D22" i="1" s="1"/>
  <c r="D23" i="1" s="1"/>
  <c r="C6" i="1"/>
  <c r="C14" i="3" l="1"/>
  <c r="F14" i="2"/>
  <c r="C13" i="2"/>
  <c r="F11" i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D24" i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K3" i="1"/>
  <c r="C7" i="1"/>
  <c r="C15" i="3" l="1"/>
  <c r="C14" i="2"/>
  <c r="F15" i="2"/>
  <c r="F1" i="1"/>
  <c r="R3" i="1"/>
  <c r="C8" i="1"/>
  <c r="J3" i="1"/>
  <c r="C16" i="3" l="1"/>
  <c r="H2" i="3"/>
  <c r="F16" i="2"/>
  <c r="C15" i="2"/>
  <c r="C9" i="1"/>
  <c r="C10" i="1" s="1"/>
  <c r="C17" i="3" l="1"/>
  <c r="F17" i="2"/>
  <c r="C16" i="2"/>
  <c r="C11" i="1"/>
  <c r="B2" i="3" l="1"/>
  <c r="C18" i="3"/>
  <c r="F18" i="2"/>
  <c r="C17" i="2"/>
  <c r="C12" i="1"/>
  <c r="C13" i="1" s="1"/>
  <c r="F19" i="2" l="1"/>
  <c r="C18" i="2"/>
  <c r="C14" i="1"/>
  <c r="F20" i="2" l="1"/>
  <c r="C19" i="2"/>
  <c r="C15" i="1"/>
  <c r="C16" i="1" s="1"/>
  <c r="F21" i="2" l="1"/>
  <c r="C20" i="2"/>
  <c r="C17" i="1"/>
  <c r="C18" i="1" s="1"/>
  <c r="F22" i="2" l="1"/>
  <c r="C21" i="2"/>
  <c r="C19" i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F23" i="2" l="1"/>
  <c r="C22" i="2"/>
  <c r="B1" i="1"/>
  <c r="H1" i="1"/>
  <c r="I1" i="1" s="1"/>
  <c r="K1" i="1" s="1"/>
  <c r="A1" i="1"/>
  <c r="F24" i="2" l="1"/>
  <c r="C23" i="2"/>
  <c r="B2" i="1"/>
  <c r="J1" i="1"/>
  <c r="F25" i="2" l="1"/>
  <c r="C24" i="2"/>
  <c r="F2" i="3" l="1"/>
  <c r="F26" i="2"/>
  <c r="C25" i="2"/>
  <c r="A2" i="3" l="1"/>
  <c r="C1" i="3" s="1"/>
  <c r="F27" i="2"/>
  <c r="C26" i="2"/>
  <c r="I2" i="3" l="1"/>
  <c r="F30" i="2"/>
  <c r="C27" i="2"/>
  <c r="F31" i="2" l="1"/>
  <c r="C30" i="2"/>
  <c r="F32" i="2" l="1"/>
  <c r="C31" i="2"/>
  <c r="F33" i="2" l="1"/>
  <c r="C32" i="2"/>
  <c r="F34" i="2" l="1"/>
  <c r="C33" i="2"/>
  <c r="F35" i="2" l="1"/>
  <c r="C34" i="2"/>
  <c r="F36" i="2" l="1"/>
  <c r="C35" i="2"/>
  <c r="F37" i="2" l="1"/>
  <c r="C36" i="2"/>
  <c r="F38" i="2" l="1"/>
  <c r="C37" i="2"/>
  <c r="F39" i="2" l="1"/>
  <c r="C38" i="2"/>
  <c r="F40" i="2" l="1"/>
  <c r="C39" i="2"/>
  <c r="F41" i="2" l="1"/>
  <c r="C40" i="2"/>
  <c r="F42" i="2" l="1"/>
  <c r="C41" i="2"/>
  <c r="F43" i="2" l="1"/>
  <c r="C42" i="2"/>
  <c r="F44" i="2" l="1"/>
  <c r="C43" i="2"/>
  <c r="F45" i="2" l="1"/>
  <c r="C44" i="2"/>
  <c r="F46" i="2" l="1"/>
  <c r="C45" i="2"/>
  <c r="F47" i="2" l="1"/>
  <c r="C46" i="2"/>
  <c r="F48" i="2" l="1"/>
  <c r="C47" i="2"/>
  <c r="F49" i="2" l="1"/>
  <c r="C48" i="2"/>
  <c r="F50" i="2" l="1"/>
  <c r="C49" i="2"/>
  <c r="F53" i="2" l="1"/>
  <c r="C50" i="2"/>
  <c r="F54" i="2" l="1"/>
  <c r="C53" i="2"/>
  <c r="F55" i="2" l="1"/>
  <c r="C54" i="2"/>
  <c r="F56" i="2" l="1"/>
  <c r="C55" i="2"/>
  <c r="F57" i="2" l="1"/>
  <c r="C56" i="2"/>
  <c r="F60" i="2" l="1"/>
  <c r="C57" i="2"/>
  <c r="F63" i="2" l="1"/>
  <c r="C60" i="2"/>
  <c r="F64" i="2" l="1"/>
  <c r="C63" i="2"/>
  <c r="F65" i="2" l="1"/>
  <c r="C64" i="2"/>
  <c r="F66" i="2" l="1"/>
  <c r="C65" i="2"/>
  <c r="F67" i="2" l="1"/>
  <c r="C66" i="2"/>
  <c r="F68" i="2" l="1"/>
  <c r="C67" i="2"/>
  <c r="F69" i="2" l="1"/>
  <c r="C68" i="2"/>
  <c r="F70" i="2" l="1"/>
  <c r="C69" i="2"/>
  <c r="F71" i="2" l="1"/>
  <c r="C70" i="2"/>
  <c r="F72" i="2" l="1"/>
  <c r="C71" i="2"/>
  <c r="F73" i="2" l="1"/>
  <c r="C72" i="2"/>
  <c r="F74" i="2" l="1"/>
  <c r="C73" i="2"/>
  <c r="F75" i="2" l="1"/>
  <c r="C74" i="2"/>
  <c r="F76" i="2" l="1"/>
  <c r="C75" i="2"/>
  <c r="C76" i="2" l="1"/>
  <c r="C77" i="2" l="1"/>
  <c r="F81" i="2" l="1"/>
  <c r="C78" i="2"/>
  <c r="F82" i="2" l="1"/>
  <c r="C81" i="2"/>
  <c r="F83" i="2" l="1"/>
  <c r="C82" i="2"/>
  <c r="F84" i="2" l="1"/>
  <c r="C83" i="2"/>
  <c r="F85" i="2" l="1"/>
  <c r="C84" i="2"/>
  <c r="F86" i="2" l="1"/>
  <c r="C85" i="2"/>
  <c r="F87" i="2" l="1"/>
  <c r="C86" i="2"/>
  <c r="F88" i="2" l="1"/>
  <c r="C87" i="2"/>
  <c r="F89" i="2" l="1"/>
  <c r="C88" i="2"/>
  <c r="F90" i="2" l="1"/>
  <c r="C89" i="2"/>
  <c r="F91" i="2" l="1"/>
  <c r="C90" i="2"/>
  <c r="F92" i="2" l="1"/>
  <c r="C91" i="2"/>
  <c r="F93" i="2" l="1"/>
  <c r="C92" i="2"/>
  <c r="F94" i="2" l="1"/>
  <c r="C93" i="2"/>
  <c r="F95" i="2" l="1"/>
  <c r="C94" i="2"/>
  <c r="F96" i="2" l="1"/>
  <c r="C95" i="2"/>
  <c r="F97" i="2" l="1"/>
  <c r="C96" i="2"/>
  <c r="F98" i="2" l="1"/>
  <c r="C97" i="2"/>
  <c r="F99" i="2" l="1"/>
  <c r="C98" i="2"/>
  <c r="F100" i="2" l="1"/>
  <c r="C99" i="2"/>
  <c r="F101" i="2" l="1"/>
  <c r="C100" i="2"/>
  <c r="F102" i="2" l="1"/>
  <c r="C101" i="2"/>
  <c r="F103" i="2" l="1"/>
  <c r="C102" i="2"/>
  <c r="F104" i="2" l="1"/>
  <c r="C103" i="2"/>
  <c r="F105" i="2" l="1"/>
  <c r="C104" i="2"/>
  <c r="F106" i="2" l="1"/>
  <c r="C105" i="2"/>
  <c r="F109" i="2" l="1"/>
  <c r="C106" i="2"/>
  <c r="F110" i="2" l="1"/>
  <c r="C109" i="2"/>
  <c r="F111" i="2" l="1"/>
  <c r="C110" i="2"/>
  <c r="F112" i="2" l="1"/>
  <c r="C111" i="2"/>
  <c r="F113" i="2" l="1"/>
  <c r="C112" i="2"/>
  <c r="F114" i="2" l="1"/>
  <c r="C113" i="2"/>
  <c r="F115" i="2" l="1"/>
  <c r="C114" i="2"/>
  <c r="F116" i="2" l="1"/>
  <c r="C115" i="2"/>
  <c r="F117" i="2" l="1"/>
  <c r="C116" i="2"/>
  <c r="F118" i="2" l="1"/>
  <c r="C117" i="2"/>
  <c r="F119" i="2" l="1"/>
  <c r="C118" i="2"/>
  <c r="F120" i="2" l="1"/>
  <c r="C119" i="2"/>
  <c r="F121" i="2" l="1"/>
  <c r="C120" i="2"/>
  <c r="F122" i="2" l="1"/>
  <c r="C121" i="2"/>
  <c r="F127" i="2" l="1"/>
  <c r="C122" i="2"/>
  <c r="F128" i="2" l="1"/>
  <c r="C127" i="2"/>
  <c r="F129" i="2" l="1"/>
  <c r="C128" i="2"/>
  <c r="F130" i="2" l="1"/>
  <c r="C129" i="2"/>
  <c r="F131" i="2" l="1"/>
  <c r="C130" i="2"/>
  <c r="F132" i="2" l="1"/>
  <c r="C131" i="2"/>
  <c r="F133" i="2" l="1"/>
  <c r="C132" i="2"/>
  <c r="F134" i="2" l="1"/>
  <c r="C133" i="2"/>
  <c r="F135" i="2" l="1"/>
  <c r="C134" i="2"/>
  <c r="F136" i="2" l="1"/>
  <c r="C135" i="2"/>
  <c r="F137" i="2" l="1"/>
  <c r="C136" i="2"/>
  <c r="F138" i="2" l="1"/>
  <c r="C137" i="2"/>
  <c r="F139" i="2" l="1"/>
  <c r="C138" i="2"/>
  <c r="F140" i="2" l="1"/>
  <c r="C139" i="2"/>
  <c r="F141" i="2" l="1"/>
  <c r="C140" i="2"/>
  <c r="F142" i="2" l="1"/>
  <c r="C141" i="2"/>
  <c r="F143" i="2" l="1"/>
  <c r="C142" i="2"/>
  <c r="F144" i="2" l="1"/>
  <c r="C143" i="2"/>
  <c r="C144" i="2" l="1"/>
  <c r="C145" i="2" l="1"/>
  <c r="F149" i="2" l="1"/>
  <c r="C146" i="2"/>
  <c r="F150" i="2" l="1"/>
  <c r="C149" i="2"/>
  <c r="F151" i="2" l="1"/>
  <c r="C150" i="2"/>
  <c r="F152" i="2" l="1"/>
  <c r="C151" i="2"/>
  <c r="F153" i="2" l="1"/>
  <c r="C152" i="2"/>
  <c r="F154" i="2" l="1"/>
  <c r="C153" i="2"/>
  <c r="F155" i="2" l="1"/>
  <c r="C154" i="2"/>
  <c r="F158" i="2" l="1"/>
  <c r="C155" i="2"/>
  <c r="F159" i="2" l="1"/>
  <c r="C158" i="2"/>
  <c r="F160" i="2" l="1"/>
  <c r="C159" i="2"/>
  <c r="F161" i="2" l="1"/>
  <c r="C160" i="2"/>
  <c r="F162" i="2" l="1"/>
  <c r="C161" i="2"/>
  <c r="C162" i="2" l="1"/>
  <c r="C163" i="2" s="1"/>
  <c r="R3" i="2"/>
  <c r="F1" i="2"/>
  <c r="B1" i="2" l="1"/>
  <c r="A1" i="2"/>
  <c r="H1" i="2"/>
  <c r="B2" i="2" l="1"/>
  <c r="I1" i="2"/>
  <c r="K1" i="2" s="1"/>
  <c r="J1" i="2" l="1"/>
</calcChain>
</file>

<file path=xl/sharedStrings.xml><?xml version="1.0" encoding="utf-8"?>
<sst xmlns="http://schemas.openxmlformats.org/spreadsheetml/2006/main" count="575" uniqueCount="112">
  <si>
    <t>WRC</t>
  </si>
  <si>
    <t>BOLL</t>
  </si>
  <si>
    <t>POS</t>
  </si>
  <si>
    <t>Pts</t>
  </si>
  <si>
    <t>W</t>
  </si>
  <si>
    <t>diff</t>
  </si>
  <si>
    <t>last</t>
  </si>
  <si>
    <t>MF</t>
  </si>
  <si>
    <t>TB</t>
  </si>
  <si>
    <t>RH</t>
  </si>
  <si>
    <t>P</t>
  </si>
  <si>
    <t>GS</t>
  </si>
  <si>
    <t>PG</t>
  </si>
  <si>
    <t>W=</t>
  </si>
  <si>
    <t>IS</t>
  </si>
  <si>
    <t>LAST_1</t>
  </si>
  <si>
    <t>KS</t>
  </si>
  <si>
    <t>LH</t>
  </si>
  <si>
    <t>JE</t>
  </si>
  <si>
    <t>AW</t>
  </si>
  <si>
    <t>AB</t>
  </si>
  <si>
    <t>RJ</t>
  </si>
  <si>
    <t>p</t>
  </si>
  <si>
    <t>RP</t>
  </si>
  <si>
    <t>SH</t>
  </si>
  <si>
    <t>PN</t>
  </si>
  <si>
    <t>JW</t>
  </si>
  <si>
    <t>JS</t>
  </si>
  <si>
    <t>AM</t>
  </si>
  <si>
    <t>CW</t>
  </si>
  <si>
    <t>IA</t>
  </si>
  <si>
    <t>w</t>
  </si>
  <si>
    <t>JP</t>
  </si>
  <si>
    <t>EG</t>
  </si>
  <si>
    <t>DB</t>
  </si>
  <si>
    <t>EB</t>
  </si>
  <si>
    <t>NC</t>
  </si>
  <si>
    <t>FJ</t>
  </si>
  <si>
    <t>GT</t>
  </si>
  <si>
    <t>SG</t>
  </si>
  <si>
    <t>AC</t>
  </si>
  <si>
    <t>NJ</t>
  </si>
  <si>
    <t>MD</t>
  </si>
  <si>
    <t>GD</t>
  </si>
  <si>
    <t>TM</t>
  </si>
  <si>
    <t>AT</t>
  </si>
  <si>
    <t>SS</t>
  </si>
  <si>
    <t>DM</t>
  </si>
  <si>
    <t>NR</t>
  </si>
  <si>
    <t>MT</t>
  </si>
  <si>
    <t>PB</t>
  </si>
  <si>
    <t>KP</t>
  </si>
  <si>
    <t>JL</t>
  </si>
  <si>
    <t>PS</t>
  </si>
  <si>
    <t>BA</t>
  </si>
  <si>
    <t>MB</t>
  </si>
  <si>
    <t>ZE</t>
  </si>
  <si>
    <t>NB</t>
  </si>
  <si>
    <t>AD</t>
  </si>
  <si>
    <t>RC</t>
  </si>
  <si>
    <t>RD</t>
  </si>
  <si>
    <t>CH</t>
  </si>
  <si>
    <t>EM</t>
  </si>
  <si>
    <t>CM</t>
  </si>
  <si>
    <t>TS</t>
  </si>
  <si>
    <t>KM</t>
  </si>
  <si>
    <t>MH</t>
  </si>
  <si>
    <t>QH</t>
  </si>
  <si>
    <t>JM</t>
  </si>
  <si>
    <t>SB</t>
  </si>
  <si>
    <t>SP</t>
  </si>
  <si>
    <t>NM</t>
  </si>
  <si>
    <t>JMc</t>
  </si>
  <si>
    <t>VM</t>
  </si>
  <si>
    <t>IR</t>
  </si>
  <si>
    <t>AN</t>
  </si>
  <si>
    <t>JB</t>
  </si>
  <si>
    <t>RL</t>
  </si>
  <si>
    <t>HR</t>
  </si>
  <si>
    <t>`</t>
  </si>
  <si>
    <t>Aby</t>
  </si>
  <si>
    <t>PaulJ</t>
  </si>
  <si>
    <t>NicB</t>
  </si>
  <si>
    <t>b</t>
  </si>
  <si>
    <t>runners &gt;&gt;</t>
  </si>
  <si>
    <t>JamSpeed</t>
  </si>
  <si>
    <t>GraceG</t>
  </si>
  <si>
    <t>Total pTs &gt;&gt;</t>
  </si>
  <si>
    <t>Club</t>
  </si>
  <si>
    <t>#Bury</t>
  </si>
  <si>
    <t>POSn</t>
  </si>
  <si>
    <t>Runner</t>
  </si>
  <si>
    <t>Time</t>
  </si>
  <si>
    <t>Tie?</t>
  </si>
  <si>
    <t>runners&gt;&gt;</t>
  </si>
  <si>
    <t>WRC pts=</t>
  </si>
  <si>
    <t>BURY AC</t>
  </si>
  <si>
    <t>&lt;&lt; Score</t>
  </si>
  <si>
    <t>LukeH</t>
  </si>
  <si>
    <t>BriThom</t>
  </si>
  <si>
    <t>AdamJo</t>
  </si>
  <si>
    <t>JorHar</t>
  </si>
  <si>
    <t>RichHar</t>
  </si>
  <si>
    <t>MarkDal</t>
  </si>
  <si>
    <t>JanWyl</t>
  </si>
  <si>
    <t>PatrickBab</t>
  </si>
  <si>
    <t>GilBen</t>
  </si>
  <si>
    <t>EleBre</t>
  </si>
  <si>
    <t>PosnPts</t>
  </si>
  <si>
    <t>TEAM pts</t>
  </si>
  <si>
    <t>CaitJon</t>
  </si>
  <si>
    <t>IanSma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</si>
</sst>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Red]\ 0;\ 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0" fillId="2" borderId="0" xfId="0" quotePrefix="1" applyFill="1" applyAlignment="1">
      <alignment horizontal="right"/>
    </xf>
    <xf numFmtId="0" fontId="0" fillId="2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164" fontId="0" fillId="0" borderId="0" xfId="0" applyNumberFormat="1"/>
    <xf numFmtId="0" fontId="0" fillId="4" borderId="0" xfId="0" applyFill="1"/>
    <xf numFmtId="1" fontId="0" fillId="0" borderId="0" xfId="1" applyNumberFormat="1" applyFont="1"/>
    <xf numFmtId="0" fontId="2" fillId="0" borderId="0" xfId="0" applyFont="1"/>
    <xf numFmtId="0" fontId="0" fillId="4" borderId="1" xfId="0" applyFill="1" applyBorder="1"/>
    <xf numFmtId="0" fontId="0" fillId="4" borderId="2" xfId="0" applyFill="1" applyBorder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3" xfId="0" applyFill="1" applyBorder="1"/>
    <xf numFmtId="0" fontId="0" fillId="3" borderId="3" xfId="0" applyFill="1" applyBorder="1"/>
    <xf numFmtId="0" fontId="0" fillId="0" borderId="3" xfId="0" applyBorder="1"/>
    <xf numFmtId="0" fontId="0" fillId="2" borderId="3" xfId="0" quotePrefix="1" applyFill="1" applyBorder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2" fillId="0" borderId="3" xfId="0" applyFont="1" applyBorder="1"/>
    <xf numFmtId="45" fontId="0" fillId="0" borderId="3" xfId="0" applyNumberFormat="1" applyBorder="1"/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9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96399-1F5E-432C-A853-9330A17FA91B}">
  <dimension ref="A1:R180"/>
  <sheetViews>
    <sheetView workbookViewId="0">
      <pane ySplit="3" topLeftCell="A4" activePane="bottomLeft" state="frozen"/>
      <selection pane="bottomLeft" activeCell="C24" sqref="C24:C25"/>
    </sheetView>
  </sheetViews>
  <sheetFormatPr defaultRowHeight="15" x14ac:dyDescent="0.25"/>
  <cols>
    <col min="18" max="18" width="10.42578125" bestFit="1" customWidth="1"/>
  </cols>
  <sheetData>
    <row r="1" spans="1:18" x14ac:dyDescent="0.25">
      <c r="A1" s="1">
        <f>SUMIF(E$4:E$266,"W",C$4:C$2506)</f>
        <v>8879</v>
      </c>
      <c r="B1" s="4">
        <f ca="1">SUMIF(E$4:E$266,"P",C$4:C$251)</f>
        <v>6697</v>
      </c>
      <c r="C1" t="s">
        <v>3</v>
      </c>
      <c r="F1">
        <f>SUM(F$4:F$251)</f>
        <v>15576</v>
      </c>
      <c r="G1" s="2" t="s">
        <v>13</v>
      </c>
      <c r="H1" s="3">
        <f ca="1">SUMIF(E$4:E$266,"W",C$4:C$251)</f>
        <v>8879</v>
      </c>
      <c r="I1" s="5">
        <f ca="1">SUM(F$4:F$251)-H1</f>
        <v>6697</v>
      </c>
      <c r="J1">
        <f ca="1">H1+I1</f>
        <v>15576</v>
      </c>
      <c r="K1" s="6">
        <f ca="1">I1-H1</f>
        <v>-2182</v>
      </c>
      <c r="L1" t="s">
        <v>5</v>
      </c>
      <c r="N1" s="1" t="s">
        <v>4</v>
      </c>
      <c r="O1" s="4" t="s">
        <v>10</v>
      </c>
      <c r="R1" t="s">
        <v>6</v>
      </c>
    </row>
    <row r="2" spans="1:18" x14ac:dyDescent="0.25">
      <c r="B2">
        <f ca="1">A1-B1</f>
        <v>2182</v>
      </c>
      <c r="H2" s="3">
        <f>COUNTIF(E$4:E$265,"W")</f>
        <v>84</v>
      </c>
      <c r="I2" s="5">
        <f>COUNTIF(E$4:E$265,"P")</f>
        <v>92</v>
      </c>
      <c r="K2" s="6"/>
      <c r="N2" s="1"/>
      <c r="O2" s="4"/>
    </row>
    <row r="3" spans="1:18" x14ac:dyDescent="0.25">
      <c r="A3" t="s">
        <v>0</v>
      </c>
      <c r="B3" t="s">
        <v>1</v>
      </c>
      <c r="C3" t="s">
        <v>2</v>
      </c>
      <c r="E3">
        <f>COUNTIF(E$4:E$266,"w")</f>
        <v>84</v>
      </c>
      <c r="H3" s="9"/>
      <c r="I3" s="9">
        <f>MAX(G4:G161)</f>
        <v>89</v>
      </c>
      <c r="J3">
        <f>H3+I3</f>
        <v>89</v>
      </c>
      <c r="K3" s="6">
        <f>I3-H3</f>
        <v>89</v>
      </c>
      <c r="L3" t="s">
        <v>5</v>
      </c>
      <c r="N3" s="1">
        <f>COUNTIF(E$4:E275,"W")</f>
        <v>84</v>
      </c>
      <c r="O3" s="4">
        <f>COUNTIF(E$4:E$266,"P")</f>
        <v>92</v>
      </c>
      <c r="P3">
        <f>N3+O3</f>
        <v>176</v>
      </c>
      <c r="R3" s="8">
        <f>SMALL(F$4:F$251,1)</f>
        <v>1</v>
      </c>
    </row>
    <row r="4" spans="1:18" x14ac:dyDescent="0.25">
      <c r="A4" t="s">
        <v>53</v>
      </c>
      <c r="C4">
        <f>COUNTA(E4:E255)</f>
        <v>176</v>
      </c>
      <c r="D4">
        <v>1</v>
      </c>
      <c r="E4" t="s">
        <v>4</v>
      </c>
      <c r="F4">
        <v>176</v>
      </c>
      <c r="G4">
        <f>COUNTIF(E$4:E4,"P")</f>
        <v>0</v>
      </c>
    </row>
    <row r="5" spans="1:18" x14ac:dyDescent="0.25">
      <c r="A5" t="s">
        <v>59</v>
      </c>
      <c r="C5">
        <f>C4-1</f>
        <v>175</v>
      </c>
      <c r="D5">
        <f>D4+1</f>
        <v>2</v>
      </c>
      <c r="E5" t="s">
        <v>4</v>
      </c>
      <c r="F5">
        <f t="shared" ref="F5:F71" si="0">F4-1</f>
        <v>175</v>
      </c>
      <c r="G5">
        <f>COUNTIF(E$4:E5,"P")</f>
        <v>0</v>
      </c>
    </row>
    <row r="6" spans="1:18" x14ac:dyDescent="0.25">
      <c r="A6" t="s">
        <v>34</v>
      </c>
      <c r="C6">
        <f t="shared" ref="C6:C17" si="1">C5-1</f>
        <v>174</v>
      </c>
      <c r="D6">
        <f t="shared" ref="D6:D70" si="2">D5+1</f>
        <v>3</v>
      </c>
      <c r="E6" t="s">
        <v>4</v>
      </c>
      <c r="F6">
        <f t="shared" si="0"/>
        <v>174</v>
      </c>
      <c r="G6">
        <f>COUNTIF(E$4:E6,"P")</f>
        <v>0</v>
      </c>
    </row>
    <row r="7" spans="1:18" x14ac:dyDescent="0.25">
      <c r="A7" t="s">
        <v>19</v>
      </c>
      <c r="C7">
        <f t="shared" si="1"/>
        <v>173</v>
      </c>
      <c r="D7">
        <f t="shared" si="2"/>
        <v>4</v>
      </c>
      <c r="E7" t="s">
        <v>4</v>
      </c>
      <c r="F7">
        <f t="shared" si="0"/>
        <v>173</v>
      </c>
      <c r="G7">
        <f>COUNTIF(E$4:E7,"P")</f>
        <v>0</v>
      </c>
    </row>
    <row r="8" spans="1:18" x14ac:dyDescent="0.25">
      <c r="A8" t="s">
        <v>60</v>
      </c>
      <c r="C8">
        <f t="shared" si="1"/>
        <v>172</v>
      </c>
      <c r="D8">
        <f t="shared" si="2"/>
        <v>5</v>
      </c>
      <c r="E8" t="s">
        <v>4</v>
      </c>
      <c r="F8">
        <f t="shared" si="0"/>
        <v>172</v>
      </c>
      <c r="G8">
        <f>COUNTIF(E$4:E8,"P")</f>
        <v>0</v>
      </c>
    </row>
    <row r="9" spans="1:18" x14ac:dyDescent="0.25">
      <c r="A9" t="s">
        <v>8</v>
      </c>
      <c r="C9">
        <f t="shared" si="1"/>
        <v>171</v>
      </c>
      <c r="D9">
        <f t="shared" si="2"/>
        <v>6</v>
      </c>
      <c r="E9" t="s">
        <v>4</v>
      </c>
      <c r="F9">
        <f t="shared" si="0"/>
        <v>171</v>
      </c>
      <c r="G9">
        <f>COUNTIF(E$4:E9,"P")</f>
        <v>0</v>
      </c>
    </row>
    <row r="10" spans="1:18" x14ac:dyDescent="0.25">
      <c r="A10" t="s">
        <v>54</v>
      </c>
      <c r="C10">
        <f t="shared" si="1"/>
        <v>170</v>
      </c>
      <c r="D10">
        <f t="shared" si="2"/>
        <v>7</v>
      </c>
      <c r="E10" t="s">
        <v>4</v>
      </c>
      <c r="F10">
        <f t="shared" si="0"/>
        <v>170</v>
      </c>
      <c r="G10">
        <f>COUNTIF(E$4:E10,"P")</f>
        <v>0</v>
      </c>
    </row>
    <row r="11" spans="1:18" x14ac:dyDescent="0.25">
      <c r="A11" t="s">
        <v>9</v>
      </c>
      <c r="C11">
        <f t="shared" si="1"/>
        <v>169</v>
      </c>
      <c r="D11">
        <f t="shared" si="2"/>
        <v>8</v>
      </c>
      <c r="E11" t="s">
        <v>4</v>
      </c>
      <c r="F11">
        <f t="shared" si="0"/>
        <v>169</v>
      </c>
      <c r="G11">
        <f>COUNTIF(E$4:E11,"P")</f>
        <v>0</v>
      </c>
    </row>
    <row r="12" spans="1:18" x14ac:dyDescent="0.25">
      <c r="A12" t="s">
        <v>40</v>
      </c>
      <c r="C12">
        <f t="shared" si="1"/>
        <v>168</v>
      </c>
      <c r="D12">
        <f t="shared" si="2"/>
        <v>9</v>
      </c>
      <c r="E12" t="s">
        <v>4</v>
      </c>
      <c r="F12">
        <f t="shared" si="0"/>
        <v>168</v>
      </c>
      <c r="G12">
        <f>COUNTIF(E$4:E12,"P")</f>
        <v>0</v>
      </c>
    </row>
    <row r="13" spans="1:18" x14ac:dyDescent="0.25">
      <c r="A13" t="s">
        <v>47</v>
      </c>
      <c r="C13">
        <f t="shared" si="1"/>
        <v>167</v>
      </c>
      <c r="D13">
        <f t="shared" si="2"/>
        <v>10</v>
      </c>
      <c r="E13" t="s">
        <v>4</v>
      </c>
      <c r="F13">
        <f t="shared" si="0"/>
        <v>167</v>
      </c>
      <c r="G13">
        <f>COUNTIF(E$4:E13,"P")</f>
        <v>0</v>
      </c>
    </row>
    <row r="14" spans="1:18" x14ac:dyDescent="0.25">
      <c r="A14" s="7"/>
      <c r="C14">
        <f t="shared" si="1"/>
        <v>166</v>
      </c>
      <c r="D14">
        <f t="shared" si="2"/>
        <v>11</v>
      </c>
      <c r="E14" t="s">
        <v>10</v>
      </c>
      <c r="F14">
        <f t="shared" si="0"/>
        <v>166</v>
      </c>
      <c r="G14">
        <f>COUNTIF(E$4:E14,"P")</f>
        <v>1</v>
      </c>
    </row>
    <row r="15" spans="1:18" x14ac:dyDescent="0.25">
      <c r="A15" t="s">
        <v>9</v>
      </c>
      <c r="C15">
        <f t="shared" si="1"/>
        <v>165</v>
      </c>
      <c r="D15">
        <f t="shared" si="2"/>
        <v>12</v>
      </c>
      <c r="E15" t="s">
        <v>4</v>
      </c>
      <c r="F15">
        <f t="shared" si="0"/>
        <v>165</v>
      </c>
      <c r="G15">
        <f>COUNTIF(E$4:E15,"P")</f>
        <v>1</v>
      </c>
    </row>
    <row r="16" spans="1:18" x14ac:dyDescent="0.25">
      <c r="A16" t="s">
        <v>55</v>
      </c>
      <c r="C16">
        <f t="shared" si="1"/>
        <v>164</v>
      </c>
      <c r="D16">
        <f t="shared" si="2"/>
        <v>13</v>
      </c>
      <c r="E16" t="s">
        <v>4</v>
      </c>
      <c r="F16">
        <f t="shared" si="0"/>
        <v>164</v>
      </c>
      <c r="G16">
        <f>COUNTIF(E$4:E16,"P")</f>
        <v>1</v>
      </c>
    </row>
    <row r="17" spans="1:7" x14ac:dyDescent="0.25">
      <c r="A17" t="s">
        <v>76</v>
      </c>
      <c r="C17">
        <f t="shared" si="1"/>
        <v>163</v>
      </c>
      <c r="D17">
        <f t="shared" si="2"/>
        <v>14</v>
      </c>
      <c r="E17" t="s">
        <v>4</v>
      </c>
      <c r="F17">
        <f t="shared" si="0"/>
        <v>163</v>
      </c>
      <c r="G17">
        <f>COUNTIF(E$4:E18,"P")</f>
        <v>1</v>
      </c>
    </row>
    <row r="18" spans="1:7" x14ac:dyDescent="0.25">
      <c r="A18" t="s">
        <v>48</v>
      </c>
      <c r="C18">
        <f>IF(C17&gt;0,C17-1,0)</f>
        <v>162</v>
      </c>
      <c r="D18">
        <f t="shared" si="2"/>
        <v>15</v>
      </c>
      <c r="E18" t="s">
        <v>4</v>
      </c>
      <c r="F18">
        <f t="shared" si="0"/>
        <v>162</v>
      </c>
      <c r="G18">
        <f>COUNTIF(E$4:E19,"P")</f>
        <v>2</v>
      </c>
    </row>
    <row r="19" spans="1:7" x14ac:dyDescent="0.25">
      <c r="A19" s="7"/>
      <c r="C19">
        <f t="shared" ref="C19:C82" si="3">IF(C18&gt;0,C18-1,0)</f>
        <v>161</v>
      </c>
      <c r="D19">
        <f t="shared" si="2"/>
        <v>16</v>
      </c>
      <c r="E19" t="s">
        <v>10</v>
      </c>
      <c r="F19">
        <f t="shared" si="0"/>
        <v>161</v>
      </c>
      <c r="G19">
        <f>COUNTIF(E$4:E20,"P")</f>
        <v>2</v>
      </c>
    </row>
    <row r="20" spans="1:7" x14ac:dyDescent="0.25">
      <c r="A20" t="s">
        <v>41</v>
      </c>
      <c r="C20">
        <f t="shared" si="3"/>
        <v>160</v>
      </c>
      <c r="D20">
        <f t="shared" si="2"/>
        <v>17</v>
      </c>
      <c r="E20" t="s">
        <v>4</v>
      </c>
      <c r="F20">
        <f t="shared" si="0"/>
        <v>160</v>
      </c>
      <c r="G20">
        <f>COUNTIF(E$4:E21,"P")</f>
        <v>2</v>
      </c>
    </row>
    <row r="21" spans="1:7" x14ac:dyDescent="0.25">
      <c r="A21" t="s">
        <v>42</v>
      </c>
      <c r="C21">
        <f t="shared" si="3"/>
        <v>159</v>
      </c>
      <c r="D21">
        <f>D20+1</f>
        <v>18</v>
      </c>
      <c r="E21" t="s">
        <v>4</v>
      </c>
      <c r="F21">
        <f t="shared" si="0"/>
        <v>159</v>
      </c>
      <c r="G21">
        <f>COUNTIF(E$4:E22,"P")</f>
        <v>2</v>
      </c>
    </row>
    <row r="22" spans="1:7" x14ac:dyDescent="0.25">
      <c r="A22" t="s">
        <v>17</v>
      </c>
      <c r="C22">
        <f t="shared" si="3"/>
        <v>158</v>
      </c>
      <c r="D22">
        <f t="shared" si="2"/>
        <v>19</v>
      </c>
      <c r="E22" t="s">
        <v>4</v>
      </c>
      <c r="F22">
        <f t="shared" si="0"/>
        <v>158</v>
      </c>
      <c r="G22">
        <f>COUNTIF(E$4:E23,"P")</f>
        <v>2</v>
      </c>
    </row>
    <row r="23" spans="1:7" x14ac:dyDescent="0.25">
      <c r="A23" t="s">
        <v>11</v>
      </c>
      <c r="C23">
        <f t="shared" si="3"/>
        <v>157</v>
      </c>
      <c r="D23">
        <f t="shared" si="2"/>
        <v>20</v>
      </c>
      <c r="E23" t="s">
        <v>4</v>
      </c>
      <c r="F23">
        <f t="shared" si="0"/>
        <v>157</v>
      </c>
      <c r="G23">
        <f>COUNTIF(E$4:E24,"P")</f>
        <v>2</v>
      </c>
    </row>
    <row r="24" spans="1:7" x14ac:dyDescent="0.25">
      <c r="A24" t="s">
        <v>66</v>
      </c>
      <c r="C24" s="10">
        <f t="shared" si="3"/>
        <v>156</v>
      </c>
      <c r="D24">
        <f t="shared" si="2"/>
        <v>21</v>
      </c>
      <c r="E24" t="s">
        <v>4</v>
      </c>
      <c r="F24">
        <f t="shared" si="0"/>
        <v>156</v>
      </c>
      <c r="G24">
        <f>COUNTIF(E$4:E25,"P")</f>
        <v>3</v>
      </c>
    </row>
    <row r="25" spans="1:7" x14ac:dyDescent="0.25">
      <c r="C25" s="11">
        <f t="shared" si="3"/>
        <v>155</v>
      </c>
      <c r="D25">
        <f t="shared" si="2"/>
        <v>22</v>
      </c>
      <c r="E25" t="s">
        <v>22</v>
      </c>
      <c r="F25">
        <f t="shared" si="0"/>
        <v>155</v>
      </c>
      <c r="G25">
        <f>COUNTIF(E$4:E26,"P")</f>
        <v>3</v>
      </c>
    </row>
    <row r="26" spans="1:7" x14ac:dyDescent="0.25">
      <c r="A26" t="s">
        <v>21</v>
      </c>
      <c r="C26" s="7">
        <f t="shared" si="3"/>
        <v>154</v>
      </c>
      <c r="D26">
        <f t="shared" si="2"/>
        <v>23</v>
      </c>
      <c r="E26" t="s">
        <v>4</v>
      </c>
      <c r="F26">
        <f t="shared" si="0"/>
        <v>154</v>
      </c>
      <c r="G26">
        <f>COUNTIF(E$4:E27,"P")</f>
        <v>4</v>
      </c>
    </row>
    <row r="27" spans="1:7" x14ac:dyDescent="0.25">
      <c r="C27" s="7">
        <f t="shared" si="3"/>
        <v>153</v>
      </c>
      <c r="D27">
        <f t="shared" si="2"/>
        <v>24</v>
      </c>
      <c r="E27" t="s">
        <v>10</v>
      </c>
      <c r="F27">
        <f t="shared" si="0"/>
        <v>153</v>
      </c>
      <c r="G27">
        <f>COUNTIF(E$4:E28,"P")</f>
        <v>4</v>
      </c>
    </row>
    <row r="28" spans="1:7" x14ac:dyDescent="0.25">
      <c r="A28" t="s">
        <v>67</v>
      </c>
      <c r="C28">
        <f t="shared" si="3"/>
        <v>152</v>
      </c>
      <c r="D28">
        <f t="shared" si="2"/>
        <v>25</v>
      </c>
      <c r="E28" t="s">
        <v>4</v>
      </c>
      <c r="F28">
        <f t="shared" si="0"/>
        <v>152</v>
      </c>
      <c r="G28">
        <f>COUNTIF(E$4:E29,"P")</f>
        <v>5</v>
      </c>
    </row>
    <row r="29" spans="1:7" x14ac:dyDescent="0.25">
      <c r="C29">
        <f t="shared" si="3"/>
        <v>151</v>
      </c>
      <c r="D29">
        <f t="shared" si="2"/>
        <v>26</v>
      </c>
      <c r="E29" t="s">
        <v>10</v>
      </c>
      <c r="F29">
        <f t="shared" si="0"/>
        <v>151</v>
      </c>
      <c r="G29">
        <f>COUNTIF(E$4:E30,"P")</f>
        <v>6</v>
      </c>
    </row>
    <row r="30" spans="1:7" x14ac:dyDescent="0.25">
      <c r="C30" s="7">
        <f t="shared" si="3"/>
        <v>150</v>
      </c>
      <c r="D30">
        <f t="shared" si="2"/>
        <v>27</v>
      </c>
      <c r="E30" t="s">
        <v>22</v>
      </c>
      <c r="F30">
        <f t="shared" si="0"/>
        <v>150</v>
      </c>
      <c r="G30">
        <f>COUNTIF(E$4:E31,"P")</f>
        <v>7</v>
      </c>
    </row>
    <row r="31" spans="1:7" x14ac:dyDescent="0.25">
      <c r="C31" s="7">
        <f t="shared" si="3"/>
        <v>149</v>
      </c>
      <c r="D31">
        <f t="shared" si="2"/>
        <v>28</v>
      </c>
      <c r="E31" t="s">
        <v>22</v>
      </c>
      <c r="F31">
        <f t="shared" si="0"/>
        <v>149</v>
      </c>
      <c r="G31">
        <f>COUNTIF(E$4:E32,"P")</f>
        <v>7</v>
      </c>
    </row>
    <row r="32" spans="1:7" x14ac:dyDescent="0.25">
      <c r="A32" t="s">
        <v>49</v>
      </c>
      <c r="C32">
        <f t="shared" si="3"/>
        <v>148</v>
      </c>
      <c r="D32">
        <f t="shared" si="2"/>
        <v>29</v>
      </c>
      <c r="E32" t="s">
        <v>4</v>
      </c>
      <c r="F32">
        <f t="shared" si="0"/>
        <v>148</v>
      </c>
      <c r="G32">
        <f>COUNTIF(E$4:E33,"P")</f>
        <v>8</v>
      </c>
    </row>
    <row r="33" spans="1:7" x14ac:dyDescent="0.25">
      <c r="C33">
        <f t="shared" si="3"/>
        <v>147</v>
      </c>
      <c r="D33">
        <f t="shared" si="2"/>
        <v>30</v>
      </c>
      <c r="E33" t="s">
        <v>22</v>
      </c>
      <c r="F33">
        <f t="shared" si="0"/>
        <v>147</v>
      </c>
      <c r="G33">
        <f>COUNTIF(E$4:E34,"P")</f>
        <v>8</v>
      </c>
    </row>
    <row r="34" spans="1:7" x14ac:dyDescent="0.25">
      <c r="A34" t="s">
        <v>43</v>
      </c>
      <c r="C34">
        <f t="shared" si="3"/>
        <v>146</v>
      </c>
      <c r="D34">
        <f t="shared" si="2"/>
        <v>31</v>
      </c>
      <c r="E34" t="s">
        <v>4</v>
      </c>
      <c r="F34">
        <f t="shared" si="0"/>
        <v>146</v>
      </c>
      <c r="G34">
        <f>COUNTIF(E$4:E35,"P")</f>
        <v>8</v>
      </c>
    </row>
    <row r="35" spans="1:7" x14ac:dyDescent="0.25">
      <c r="A35" t="s">
        <v>25</v>
      </c>
      <c r="C35">
        <f t="shared" si="3"/>
        <v>145</v>
      </c>
      <c r="D35">
        <f t="shared" si="2"/>
        <v>32</v>
      </c>
      <c r="E35" t="s">
        <v>4</v>
      </c>
      <c r="F35">
        <f t="shared" si="0"/>
        <v>145</v>
      </c>
      <c r="G35">
        <f>COUNTIF(E$4:E36,"P")</f>
        <v>9</v>
      </c>
    </row>
    <row r="36" spans="1:7" x14ac:dyDescent="0.25">
      <c r="C36">
        <f t="shared" si="3"/>
        <v>144</v>
      </c>
      <c r="D36">
        <f t="shared" si="2"/>
        <v>33</v>
      </c>
      <c r="E36" t="s">
        <v>10</v>
      </c>
      <c r="F36">
        <f t="shared" si="0"/>
        <v>144</v>
      </c>
      <c r="G36">
        <f>COUNTIF(E$4:E37,"P")</f>
        <v>10</v>
      </c>
    </row>
    <row r="37" spans="1:7" x14ac:dyDescent="0.25">
      <c r="C37" s="7">
        <f t="shared" si="3"/>
        <v>143</v>
      </c>
      <c r="D37">
        <f t="shared" si="2"/>
        <v>34</v>
      </c>
      <c r="E37" t="s">
        <v>10</v>
      </c>
      <c r="F37">
        <f t="shared" si="0"/>
        <v>143</v>
      </c>
      <c r="G37">
        <f>COUNTIF(E$4:E38,"P")</f>
        <v>11</v>
      </c>
    </row>
    <row r="38" spans="1:7" x14ac:dyDescent="0.25">
      <c r="C38" s="7">
        <f t="shared" si="3"/>
        <v>142</v>
      </c>
      <c r="D38">
        <f t="shared" si="2"/>
        <v>35</v>
      </c>
      <c r="E38" t="s">
        <v>10</v>
      </c>
      <c r="F38">
        <f t="shared" si="0"/>
        <v>142</v>
      </c>
      <c r="G38">
        <f>COUNTIF(E$4:E39,"P")</f>
        <v>12</v>
      </c>
    </row>
    <row r="39" spans="1:7" x14ac:dyDescent="0.25">
      <c r="C39">
        <f t="shared" si="3"/>
        <v>141</v>
      </c>
      <c r="D39">
        <f t="shared" si="2"/>
        <v>36</v>
      </c>
      <c r="E39" t="s">
        <v>10</v>
      </c>
      <c r="F39">
        <f t="shared" si="0"/>
        <v>141</v>
      </c>
      <c r="G39">
        <f>COUNTIF(E$4:E40,"P")</f>
        <v>13</v>
      </c>
    </row>
    <row r="40" spans="1:7" x14ac:dyDescent="0.25">
      <c r="C40">
        <f t="shared" si="3"/>
        <v>140</v>
      </c>
      <c r="D40">
        <f t="shared" si="2"/>
        <v>37</v>
      </c>
      <c r="E40" t="s">
        <v>10</v>
      </c>
      <c r="F40">
        <f t="shared" si="0"/>
        <v>140</v>
      </c>
      <c r="G40">
        <f>COUNTIF(E$4:E41,"P")</f>
        <v>14</v>
      </c>
    </row>
    <row r="41" spans="1:7" x14ac:dyDescent="0.25">
      <c r="C41">
        <f t="shared" si="3"/>
        <v>139</v>
      </c>
      <c r="D41">
        <f t="shared" si="2"/>
        <v>38</v>
      </c>
      <c r="E41" t="s">
        <v>10</v>
      </c>
      <c r="F41">
        <f t="shared" si="0"/>
        <v>139</v>
      </c>
      <c r="G41">
        <f>COUNTIF(E$4:E42,"P")</f>
        <v>15</v>
      </c>
    </row>
    <row r="42" spans="1:7" x14ac:dyDescent="0.25">
      <c r="C42">
        <f t="shared" si="3"/>
        <v>138</v>
      </c>
      <c r="D42">
        <f t="shared" si="2"/>
        <v>39</v>
      </c>
      <c r="E42" t="s">
        <v>10</v>
      </c>
      <c r="F42">
        <f t="shared" si="0"/>
        <v>138</v>
      </c>
      <c r="G42">
        <f>COUNTIF(E$4:E43,"P")</f>
        <v>15</v>
      </c>
    </row>
    <row r="43" spans="1:7" x14ac:dyDescent="0.25">
      <c r="A43" t="s">
        <v>12</v>
      </c>
      <c r="C43">
        <f t="shared" si="3"/>
        <v>137</v>
      </c>
      <c r="D43">
        <f t="shared" si="2"/>
        <v>40</v>
      </c>
      <c r="E43" t="s">
        <v>4</v>
      </c>
      <c r="F43">
        <f t="shared" si="0"/>
        <v>137</v>
      </c>
      <c r="G43">
        <f>COUNTIF(E$4:E44,"P")</f>
        <v>15</v>
      </c>
    </row>
    <row r="44" spans="1:7" x14ac:dyDescent="0.25">
      <c r="A44" t="s">
        <v>47</v>
      </c>
      <c r="C44">
        <f t="shared" si="3"/>
        <v>136</v>
      </c>
      <c r="D44">
        <f>D43+1</f>
        <v>41</v>
      </c>
      <c r="E44" t="s">
        <v>4</v>
      </c>
      <c r="F44">
        <f t="shared" si="0"/>
        <v>136</v>
      </c>
      <c r="G44">
        <f>COUNTIF(E$4:E45,"P")</f>
        <v>15</v>
      </c>
    </row>
    <row r="45" spans="1:7" x14ac:dyDescent="0.25">
      <c r="A45" t="s">
        <v>34</v>
      </c>
      <c r="C45">
        <f t="shared" si="3"/>
        <v>135</v>
      </c>
      <c r="D45">
        <f t="shared" si="2"/>
        <v>42</v>
      </c>
      <c r="E45" t="s">
        <v>4</v>
      </c>
      <c r="F45">
        <f t="shared" si="0"/>
        <v>135</v>
      </c>
      <c r="G45">
        <f>COUNTIF(E$4:E46,"P")</f>
        <v>16</v>
      </c>
    </row>
    <row r="46" spans="1:7" x14ac:dyDescent="0.25">
      <c r="C46">
        <f t="shared" si="3"/>
        <v>134</v>
      </c>
      <c r="D46">
        <f t="shared" si="2"/>
        <v>43</v>
      </c>
      <c r="E46" t="s">
        <v>10</v>
      </c>
      <c r="F46">
        <f t="shared" si="0"/>
        <v>134</v>
      </c>
      <c r="G46">
        <f>COUNTIF(E$4:E47,"P")</f>
        <v>16</v>
      </c>
    </row>
    <row r="47" spans="1:7" x14ac:dyDescent="0.25">
      <c r="A47" t="s">
        <v>69</v>
      </c>
      <c r="C47">
        <f t="shared" si="3"/>
        <v>133</v>
      </c>
      <c r="D47">
        <f t="shared" si="2"/>
        <v>44</v>
      </c>
      <c r="E47" t="s">
        <v>4</v>
      </c>
      <c r="F47">
        <f t="shared" si="0"/>
        <v>133</v>
      </c>
      <c r="G47">
        <f>COUNTIF(E$4:E48,"P")</f>
        <v>16</v>
      </c>
    </row>
    <row r="48" spans="1:7" x14ac:dyDescent="0.25">
      <c r="A48" t="s">
        <v>18</v>
      </c>
      <c r="C48">
        <f t="shared" si="3"/>
        <v>132</v>
      </c>
      <c r="D48">
        <f t="shared" si="2"/>
        <v>45</v>
      </c>
      <c r="E48" t="s">
        <v>4</v>
      </c>
      <c r="F48">
        <f t="shared" si="0"/>
        <v>132</v>
      </c>
      <c r="G48">
        <f>COUNTIF(E$4:E50,"P")</f>
        <v>17</v>
      </c>
    </row>
    <row r="49" spans="1:7" x14ac:dyDescent="0.25">
      <c r="C49" s="7">
        <f t="shared" si="3"/>
        <v>131</v>
      </c>
      <c r="D49">
        <f t="shared" si="2"/>
        <v>46</v>
      </c>
      <c r="E49" t="s">
        <v>10</v>
      </c>
      <c r="F49">
        <f t="shared" si="0"/>
        <v>131</v>
      </c>
      <c r="G49">
        <f>COUNTIF(E$4:E52,"P")</f>
        <v>18</v>
      </c>
    </row>
    <row r="50" spans="1:7" x14ac:dyDescent="0.25">
      <c r="A50" t="s">
        <v>44</v>
      </c>
      <c r="C50" s="7">
        <f t="shared" si="3"/>
        <v>130</v>
      </c>
      <c r="D50">
        <f t="shared" si="2"/>
        <v>47</v>
      </c>
      <c r="E50" t="s">
        <v>4</v>
      </c>
      <c r="F50">
        <f t="shared" si="0"/>
        <v>130</v>
      </c>
      <c r="G50">
        <f>COUNTIF(E$4:E53,"P")</f>
        <v>19</v>
      </c>
    </row>
    <row r="51" spans="1:7" x14ac:dyDescent="0.25">
      <c r="A51" t="s">
        <v>75</v>
      </c>
      <c r="C51">
        <f t="shared" si="3"/>
        <v>129</v>
      </c>
      <c r="D51">
        <f t="shared" si="2"/>
        <v>48</v>
      </c>
      <c r="E51" t="s">
        <v>4</v>
      </c>
      <c r="F51">
        <f t="shared" si="0"/>
        <v>129</v>
      </c>
      <c r="G51">
        <f>COUNTIF(E$4:E54,"P")</f>
        <v>19</v>
      </c>
    </row>
    <row r="52" spans="1:7" x14ac:dyDescent="0.25">
      <c r="C52">
        <f t="shared" si="3"/>
        <v>128</v>
      </c>
      <c r="D52">
        <f>D51+1</f>
        <v>49</v>
      </c>
      <c r="E52" t="s">
        <v>10</v>
      </c>
      <c r="F52">
        <f t="shared" si="0"/>
        <v>128</v>
      </c>
      <c r="G52">
        <f>COUNTIF(E$4:E55,"P")</f>
        <v>19</v>
      </c>
    </row>
    <row r="53" spans="1:7" x14ac:dyDescent="0.25">
      <c r="C53">
        <f t="shared" si="3"/>
        <v>127</v>
      </c>
      <c r="D53">
        <f t="shared" si="2"/>
        <v>50</v>
      </c>
      <c r="E53" t="s">
        <v>22</v>
      </c>
      <c r="F53">
        <f t="shared" si="0"/>
        <v>127</v>
      </c>
      <c r="G53">
        <f>COUNTIF(E$4:E57,"P")</f>
        <v>19</v>
      </c>
    </row>
    <row r="54" spans="1:7" x14ac:dyDescent="0.25">
      <c r="A54" t="s">
        <v>28</v>
      </c>
      <c r="C54">
        <f t="shared" si="3"/>
        <v>126</v>
      </c>
      <c r="D54">
        <f t="shared" si="2"/>
        <v>51</v>
      </c>
      <c r="E54" t="s">
        <v>4</v>
      </c>
      <c r="F54">
        <f t="shared" si="0"/>
        <v>126</v>
      </c>
      <c r="G54">
        <f>COUNTIF(E$4:E58,"P")</f>
        <v>19</v>
      </c>
    </row>
    <row r="55" spans="1:7" x14ac:dyDescent="0.25">
      <c r="A55" t="s">
        <v>64</v>
      </c>
      <c r="C55">
        <f t="shared" si="3"/>
        <v>125</v>
      </c>
      <c r="D55">
        <f t="shared" si="2"/>
        <v>52</v>
      </c>
      <c r="E55" t="s">
        <v>4</v>
      </c>
      <c r="F55">
        <f t="shared" si="0"/>
        <v>125</v>
      </c>
      <c r="G55">
        <f>COUNTIF(E$4:E59,"P")</f>
        <v>20</v>
      </c>
    </row>
    <row r="56" spans="1:7" x14ac:dyDescent="0.25">
      <c r="A56" t="s">
        <v>77</v>
      </c>
      <c r="C56">
        <f t="shared" si="3"/>
        <v>124</v>
      </c>
      <c r="D56">
        <f>D55+1</f>
        <v>53</v>
      </c>
      <c r="E56" t="s">
        <v>4</v>
      </c>
      <c r="F56">
        <f t="shared" si="0"/>
        <v>124</v>
      </c>
      <c r="G56">
        <f>COUNTIF(E$4:E60,"P")</f>
        <v>20</v>
      </c>
    </row>
    <row r="57" spans="1:7" x14ac:dyDescent="0.25">
      <c r="A57" t="s">
        <v>68</v>
      </c>
      <c r="C57">
        <f t="shared" si="3"/>
        <v>123</v>
      </c>
      <c r="D57">
        <f t="shared" si="2"/>
        <v>54</v>
      </c>
      <c r="E57" t="s">
        <v>4</v>
      </c>
      <c r="F57">
        <f t="shared" si="0"/>
        <v>123</v>
      </c>
      <c r="G57">
        <f>COUNTIF(E$4:E61,"P")</f>
        <v>21</v>
      </c>
    </row>
    <row r="58" spans="1:7" x14ac:dyDescent="0.25">
      <c r="A58" t="s">
        <v>7</v>
      </c>
      <c r="C58" s="7">
        <f t="shared" si="3"/>
        <v>122</v>
      </c>
      <c r="D58">
        <f t="shared" si="2"/>
        <v>55</v>
      </c>
      <c r="E58" t="s">
        <v>4</v>
      </c>
      <c r="F58">
        <f t="shared" si="0"/>
        <v>122</v>
      </c>
      <c r="G58">
        <f>COUNTIF(E$4:E62,"P")</f>
        <v>22</v>
      </c>
    </row>
    <row r="59" spans="1:7" x14ac:dyDescent="0.25">
      <c r="C59" s="7">
        <f t="shared" si="3"/>
        <v>121</v>
      </c>
      <c r="D59">
        <f t="shared" si="2"/>
        <v>56</v>
      </c>
      <c r="E59" t="s">
        <v>10</v>
      </c>
      <c r="F59">
        <f t="shared" si="0"/>
        <v>121</v>
      </c>
      <c r="G59">
        <f>COUNTIF(E$4:E63,"P")</f>
        <v>22</v>
      </c>
    </row>
    <row r="60" spans="1:7" x14ac:dyDescent="0.25">
      <c r="A60" t="s">
        <v>8</v>
      </c>
      <c r="C60">
        <f t="shared" si="3"/>
        <v>120</v>
      </c>
      <c r="D60">
        <f t="shared" si="2"/>
        <v>57</v>
      </c>
      <c r="E60" t="s">
        <v>4</v>
      </c>
      <c r="F60">
        <f t="shared" si="0"/>
        <v>120</v>
      </c>
      <c r="G60">
        <f>COUNTIF(E$4:E64,"P")</f>
        <v>23</v>
      </c>
    </row>
    <row r="61" spans="1:7" x14ac:dyDescent="0.25">
      <c r="C61">
        <f t="shared" si="3"/>
        <v>119</v>
      </c>
      <c r="D61">
        <f t="shared" si="2"/>
        <v>58</v>
      </c>
      <c r="E61" t="s">
        <v>10</v>
      </c>
      <c r="F61">
        <f t="shared" si="0"/>
        <v>119</v>
      </c>
      <c r="G61">
        <f>COUNTIF(E$4:E65,"P")</f>
        <v>24</v>
      </c>
    </row>
    <row r="62" spans="1:7" x14ac:dyDescent="0.25">
      <c r="C62">
        <f t="shared" si="3"/>
        <v>118</v>
      </c>
      <c r="D62">
        <f t="shared" si="2"/>
        <v>59</v>
      </c>
      <c r="E62" t="s">
        <v>10</v>
      </c>
      <c r="F62">
        <f t="shared" si="0"/>
        <v>118</v>
      </c>
      <c r="G62">
        <f>COUNTIF(E$4:E67,"P")</f>
        <v>24</v>
      </c>
    </row>
    <row r="63" spans="1:7" x14ac:dyDescent="0.25">
      <c r="A63" t="s">
        <v>50</v>
      </c>
      <c r="C63">
        <f t="shared" si="3"/>
        <v>117</v>
      </c>
      <c r="D63">
        <f t="shared" si="2"/>
        <v>60</v>
      </c>
      <c r="E63" t="s">
        <v>4</v>
      </c>
      <c r="F63">
        <f t="shared" si="0"/>
        <v>117</v>
      </c>
      <c r="G63">
        <f>COUNTIF(E$4:E68,"P")</f>
        <v>25</v>
      </c>
    </row>
    <row r="64" spans="1:7" x14ac:dyDescent="0.25">
      <c r="C64">
        <f t="shared" si="3"/>
        <v>116</v>
      </c>
      <c r="D64">
        <f t="shared" si="2"/>
        <v>61</v>
      </c>
      <c r="E64" t="s">
        <v>22</v>
      </c>
      <c r="F64">
        <f t="shared" si="0"/>
        <v>116</v>
      </c>
      <c r="G64">
        <f>COUNTIF(E$4:E69,"P")</f>
        <v>25</v>
      </c>
    </row>
    <row r="65" spans="1:7" x14ac:dyDescent="0.25">
      <c r="C65">
        <f t="shared" si="3"/>
        <v>115</v>
      </c>
      <c r="D65">
        <f t="shared" si="2"/>
        <v>62</v>
      </c>
      <c r="E65" t="s">
        <v>10</v>
      </c>
      <c r="F65">
        <f t="shared" si="0"/>
        <v>115</v>
      </c>
      <c r="G65">
        <f>COUNTIF(E$4:E70,"P")</f>
        <v>25</v>
      </c>
    </row>
    <row r="66" spans="1:7" x14ac:dyDescent="0.25">
      <c r="A66" t="s">
        <v>20</v>
      </c>
      <c r="C66">
        <f t="shared" si="3"/>
        <v>114</v>
      </c>
      <c r="D66">
        <f t="shared" si="2"/>
        <v>63</v>
      </c>
      <c r="E66" t="s">
        <v>4</v>
      </c>
      <c r="F66">
        <f t="shared" si="0"/>
        <v>114</v>
      </c>
      <c r="G66">
        <f>COUNTIF(E$4:E71,"P")</f>
        <v>26</v>
      </c>
    </row>
    <row r="67" spans="1:7" x14ac:dyDescent="0.25">
      <c r="A67" t="s">
        <v>61</v>
      </c>
      <c r="C67">
        <f t="shared" si="3"/>
        <v>113</v>
      </c>
      <c r="D67">
        <f t="shared" si="2"/>
        <v>64</v>
      </c>
      <c r="E67" t="s">
        <v>4</v>
      </c>
      <c r="F67">
        <f t="shared" si="0"/>
        <v>113</v>
      </c>
      <c r="G67">
        <f>COUNTIF(E$4:E72,"P")</f>
        <v>26</v>
      </c>
    </row>
    <row r="68" spans="1:7" x14ac:dyDescent="0.25">
      <c r="C68">
        <f t="shared" si="3"/>
        <v>112</v>
      </c>
      <c r="D68">
        <f t="shared" si="2"/>
        <v>65</v>
      </c>
      <c r="E68" t="s">
        <v>10</v>
      </c>
      <c r="F68">
        <f t="shared" si="0"/>
        <v>112</v>
      </c>
      <c r="G68">
        <f>COUNTIF(E$4:E74,"P")</f>
        <v>26</v>
      </c>
    </row>
    <row r="69" spans="1:7" x14ac:dyDescent="0.25">
      <c r="A69" t="s">
        <v>19</v>
      </c>
      <c r="C69">
        <f t="shared" si="3"/>
        <v>111</v>
      </c>
      <c r="D69">
        <f>D68+1</f>
        <v>66</v>
      </c>
      <c r="E69" t="s">
        <v>4</v>
      </c>
      <c r="F69">
        <f t="shared" si="0"/>
        <v>111</v>
      </c>
      <c r="G69">
        <f>COUNTIF(E$4:E75,"P")</f>
        <v>27</v>
      </c>
    </row>
    <row r="70" spans="1:7" x14ac:dyDescent="0.25">
      <c r="A70" t="s">
        <v>27</v>
      </c>
      <c r="C70">
        <f t="shared" si="3"/>
        <v>110</v>
      </c>
      <c r="D70">
        <f t="shared" si="2"/>
        <v>67</v>
      </c>
      <c r="E70" t="s">
        <v>4</v>
      </c>
      <c r="F70">
        <f t="shared" si="0"/>
        <v>110</v>
      </c>
      <c r="G70">
        <f>COUNTIF(E$4:E76,"P")</f>
        <v>28</v>
      </c>
    </row>
    <row r="71" spans="1:7" x14ac:dyDescent="0.25">
      <c r="C71">
        <f t="shared" si="3"/>
        <v>109</v>
      </c>
      <c r="D71">
        <f t="shared" ref="D71:D134" si="4">D70+1</f>
        <v>68</v>
      </c>
      <c r="E71" t="s">
        <v>10</v>
      </c>
      <c r="F71">
        <f t="shared" si="0"/>
        <v>109</v>
      </c>
      <c r="G71">
        <f>COUNTIF(E$4:E77,"P")</f>
        <v>28</v>
      </c>
    </row>
    <row r="72" spans="1:7" x14ac:dyDescent="0.25">
      <c r="A72" t="s">
        <v>74</v>
      </c>
      <c r="C72">
        <f t="shared" si="3"/>
        <v>108</v>
      </c>
      <c r="D72">
        <f t="shared" si="4"/>
        <v>69</v>
      </c>
      <c r="E72" t="s">
        <v>4</v>
      </c>
      <c r="F72">
        <f t="shared" ref="F72:F135" si="5">F71-1</f>
        <v>108</v>
      </c>
      <c r="G72">
        <f>COUNTIF(E$4:E78,"P")</f>
        <v>29</v>
      </c>
    </row>
    <row r="73" spans="1:7" x14ac:dyDescent="0.25">
      <c r="A73" t="s">
        <v>21</v>
      </c>
      <c r="C73">
        <f t="shared" si="3"/>
        <v>107</v>
      </c>
      <c r="D73">
        <f t="shared" si="4"/>
        <v>70</v>
      </c>
      <c r="E73" t="s">
        <v>4</v>
      </c>
      <c r="F73">
        <f t="shared" si="5"/>
        <v>107</v>
      </c>
      <c r="G73">
        <f>COUNTIF(E$4:E79,"P")</f>
        <v>29</v>
      </c>
    </row>
    <row r="74" spans="1:7" x14ac:dyDescent="0.25">
      <c r="A74" t="s">
        <v>27</v>
      </c>
      <c r="C74">
        <f t="shared" si="3"/>
        <v>106</v>
      </c>
      <c r="D74">
        <f t="shared" si="4"/>
        <v>71</v>
      </c>
      <c r="E74" t="s">
        <v>4</v>
      </c>
      <c r="F74">
        <f t="shared" si="5"/>
        <v>106</v>
      </c>
      <c r="G74">
        <f>COUNTIF(E$4:E81,"P")</f>
        <v>30</v>
      </c>
    </row>
    <row r="75" spans="1:7" x14ac:dyDescent="0.25">
      <c r="C75">
        <f t="shared" si="3"/>
        <v>105</v>
      </c>
      <c r="D75">
        <f t="shared" si="4"/>
        <v>72</v>
      </c>
      <c r="E75" t="s">
        <v>10</v>
      </c>
      <c r="F75">
        <f t="shared" si="5"/>
        <v>105</v>
      </c>
      <c r="G75">
        <f>COUNTIF(E$4:E82,"P")</f>
        <v>31</v>
      </c>
    </row>
    <row r="76" spans="1:7" x14ac:dyDescent="0.25">
      <c r="C76">
        <f t="shared" si="3"/>
        <v>104</v>
      </c>
      <c r="D76">
        <f t="shared" si="4"/>
        <v>73</v>
      </c>
      <c r="E76" t="s">
        <v>10</v>
      </c>
      <c r="F76">
        <f t="shared" si="5"/>
        <v>104</v>
      </c>
      <c r="G76">
        <f>COUNTIF(E$4:E83,"P")</f>
        <v>31</v>
      </c>
    </row>
    <row r="77" spans="1:7" x14ac:dyDescent="0.25">
      <c r="A77" t="s">
        <v>45</v>
      </c>
      <c r="C77">
        <f t="shared" si="3"/>
        <v>103</v>
      </c>
      <c r="D77">
        <f t="shared" si="4"/>
        <v>74</v>
      </c>
      <c r="E77" t="s">
        <v>4</v>
      </c>
      <c r="F77">
        <f t="shared" si="5"/>
        <v>103</v>
      </c>
      <c r="G77">
        <f>COUNTIF(E$4:E84,"P")</f>
        <v>31</v>
      </c>
    </row>
    <row r="78" spans="1:7" x14ac:dyDescent="0.25">
      <c r="C78" s="7">
        <f t="shared" si="3"/>
        <v>102</v>
      </c>
      <c r="D78">
        <f t="shared" si="4"/>
        <v>75</v>
      </c>
      <c r="E78" t="s">
        <v>10</v>
      </c>
      <c r="F78">
        <f t="shared" si="5"/>
        <v>102</v>
      </c>
      <c r="G78">
        <f>COUNTIF(E$4:E85,"P")</f>
        <v>32</v>
      </c>
    </row>
    <row r="79" spans="1:7" x14ac:dyDescent="0.25">
      <c r="A79" t="s">
        <v>56</v>
      </c>
      <c r="C79" s="7">
        <f t="shared" si="3"/>
        <v>101</v>
      </c>
      <c r="D79">
        <f t="shared" si="4"/>
        <v>76</v>
      </c>
      <c r="E79" t="s">
        <v>4</v>
      </c>
      <c r="F79">
        <f t="shared" si="5"/>
        <v>101</v>
      </c>
      <c r="G79">
        <f>COUNTIF(E$4:E87,"P")</f>
        <v>32</v>
      </c>
    </row>
    <row r="80" spans="1:7" x14ac:dyDescent="0.25">
      <c r="C80">
        <f t="shared" si="3"/>
        <v>100</v>
      </c>
      <c r="D80">
        <f t="shared" si="4"/>
        <v>77</v>
      </c>
      <c r="E80" t="s">
        <v>10</v>
      </c>
      <c r="F80">
        <f t="shared" si="5"/>
        <v>100</v>
      </c>
      <c r="G80">
        <f>COUNTIF(E$4:E88,"P")</f>
        <v>33</v>
      </c>
    </row>
    <row r="81" spans="1:7" x14ac:dyDescent="0.25">
      <c r="A81" t="s">
        <v>37</v>
      </c>
      <c r="C81">
        <f t="shared" si="3"/>
        <v>99</v>
      </c>
      <c r="D81">
        <f t="shared" si="4"/>
        <v>78</v>
      </c>
      <c r="E81" t="s">
        <v>4</v>
      </c>
      <c r="F81">
        <f t="shared" si="5"/>
        <v>99</v>
      </c>
      <c r="G81">
        <f>COUNTIF(E$4:E89,"P")</f>
        <v>33</v>
      </c>
    </row>
    <row r="82" spans="1:7" x14ac:dyDescent="0.25">
      <c r="C82">
        <f t="shared" si="3"/>
        <v>98</v>
      </c>
      <c r="D82">
        <f t="shared" si="4"/>
        <v>79</v>
      </c>
      <c r="E82" t="s">
        <v>10</v>
      </c>
      <c r="F82">
        <f t="shared" si="5"/>
        <v>98</v>
      </c>
      <c r="G82">
        <f>COUNTIF(E$4:E90,"P")</f>
        <v>33</v>
      </c>
    </row>
    <row r="83" spans="1:7" x14ac:dyDescent="0.25">
      <c r="A83" t="s">
        <v>14</v>
      </c>
      <c r="C83">
        <f t="shared" ref="C83:C148" si="6">IF(C82&gt;0,C82-1,0)</f>
        <v>97</v>
      </c>
      <c r="D83">
        <f t="shared" si="4"/>
        <v>80</v>
      </c>
      <c r="E83" t="s">
        <v>4</v>
      </c>
      <c r="F83">
        <f t="shared" si="5"/>
        <v>97</v>
      </c>
      <c r="G83">
        <f>COUNTIF(E$4:E93,"P")</f>
        <v>35</v>
      </c>
    </row>
    <row r="84" spans="1:7" x14ac:dyDescent="0.25">
      <c r="A84" t="s">
        <v>57</v>
      </c>
      <c r="C84">
        <f t="shared" si="6"/>
        <v>96</v>
      </c>
      <c r="D84">
        <f t="shared" si="4"/>
        <v>81</v>
      </c>
      <c r="E84" t="s">
        <v>4</v>
      </c>
      <c r="F84">
        <f t="shared" si="5"/>
        <v>96</v>
      </c>
      <c r="G84">
        <f>COUNTIF(E$4:E94,"P")</f>
        <v>36</v>
      </c>
    </row>
    <row r="85" spans="1:7" x14ac:dyDescent="0.25">
      <c r="C85">
        <f t="shared" si="6"/>
        <v>95</v>
      </c>
      <c r="D85">
        <f>D84+1</f>
        <v>82</v>
      </c>
      <c r="E85" t="s">
        <v>10</v>
      </c>
      <c r="F85">
        <f t="shared" si="5"/>
        <v>95</v>
      </c>
      <c r="G85">
        <f>COUNTIF(E$4:E95,"P")</f>
        <v>36</v>
      </c>
    </row>
    <row r="86" spans="1:7" x14ac:dyDescent="0.25">
      <c r="A86" t="s">
        <v>20</v>
      </c>
      <c r="C86">
        <f t="shared" si="6"/>
        <v>94</v>
      </c>
      <c r="D86">
        <f t="shared" si="4"/>
        <v>83</v>
      </c>
      <c r="E86" t="s">
        <v>4</v>
      </c>
      <c r="F86">
        <f t="shared" si="5"/>
        <v>94</v>
      </c>
      <c r="G86">
        <f>COUNTIF(E$4:E96,"P")</f>
        <v>36</v>
      </c>
    </row>
    <row r="87" spans="1:7" x14ac:dyDescent="0.25">
      <c r="A87" t="s">
        <v>70</v>
      </c>
      <c r="C87">
        <f t="shared" si="6"/>
        <v>93</v>
      </c>
      <c r="D87">
        <f t="shared" si="4"/>
        <v>84</v>
      </c>
      <c r="E87" t="s">
        <v>4</v>
      </c>
      <c r="F87">
        <f t="shared" si="5"/>
        <v>93</v>
      </c>
      <c r="G87">
        <f>COUNTIF(E$4:E97,"P")</f>
        <v>37</v>
      </c>
    </row>
    <row r="88" spans="1:7" x14ac:dyDescent="0.25">
      <c r="C88">
        <f t="shared" si="6"/>
        <v>92</v>
      </c>
      <c r="D88">
        <f t="shared" si="4"/>
        <v>85</v>
      </c>
      <c r="E88" t="s">
        <v>10</v>
      </c>
      <c r="F88">
        <f t="shared" si="5"/>
        <v>92</v>
      </c>
      <c r="G88">
        <f>COUNTIF(E$4:E98,"P")</f>
        <v>37</v>
      </c>
    </row>
    <row r="89" spans="1:7" x14ac:dyDescent="0.25">
      <c r="A89" t="s">
        <v>28</v>
      </c>
      <c r="C89">
        <f t="shared" si="6"/>
        <v>91</v>
      </c>
      <c r="D89">
        <f t="shared" si="4"/>
        <v>86</v>
      </c>
      <c r="E89" t="s">
        <v>4</v>
      </c>
      <c r="F89">
        <f t="shared" si="5"/>
        <v>91</v>
      </c>
      <c r="G89">
        <f>COUNTIF(E$4:E99,"P")</f>
        <v>38</v>
      </c>
    </row>
    <row r="90" spans="1:7" x14ac:dyDescent="0.25">
      <c r="A90" t="s">
        <v>36</v>
      </c>
      <c r="C90" s="7">
        <f t="shared" si="6"/>
        <v>90</v>
      </c>
      <c r="D90">
        <f t="shared" si="4"/>
        <v>87</v>
      </c>
      <c r="E90" t="s">
        <v>4</v>
      </c>
      <c r="F90">
        <f t="shared" si="5"/>
        <v>90</v>
      </c>
      <c r="G90">
        <f>COUNTIF(E$4:E100,"P")</f>
        <v>39</v>
      </c>
    </row>
    <row r="91" spans="1:7" x14ac:dyDescent="0.25">
      <c r="C91" s="7">
        <f t="shared" si="6"/>
        <v>89</v>
      </c>
      <c r="D91">
        <f t="shared" si="4"/>
        <v>88</v>
      </c>
      <c r="E91" t="s">
        <v>10</v>
      </c>
      <c r="F91">
        <f t="shared" si="5"/>
        <v>89</v>
      </c>
      <c r="G91">
        <f>COUNTIF(E$4:E102,"P")</f>
        <v>40</v>
      </c>
    </row>
    <row r="92" spans="1:7" x14ac:dyDescent="0.25">
      <c r="C92">
        <f t="shared" si="6"/>
        <v>88</v>
      </c>
      <c r="D92">
        <f t="shared" si="4"/>
        <v>89</v>
      </c>
      <c r="E92" t="s">
        <v>10</v>
      </c>
      <c r="F92">
        <f t="shared" si="5"/>
        <v>88</v>
      </c>
      <c r="G92">
        <f>COUNTIF(E$4:E103,"P")</f>
        <v>40</v>
      </c>
    </row>
    <row r="93" spans="1:7" x14ac:dyDescent="0.25">
      <c r="A93" t="s">
        <v>71</v>
      </c>
      <c r="C93">
        <f t="shared" si="6"/>
        <v>87</v>
      </c>
      <c r="D93">
        <f t="shared" si="4"/>
        <v>90</v>
      </c>
      <c r="E93" t="s">
        <v>4</v>
      </c>
      <c r="F93">
        <f t="shared" si="5"/>
        <v>87</v>
      </c>
      <c r="G93">
        <f>COUNTIF(E$4:E104,"P")</f>
        <v>41</v>
      </c>
    </row>
    <row r="94" spans="1:7" x14ac:dyDescent="0.25">
      <c r="C94">
        <f t="shared" si="6"/>
        <v>86</v>
      </c>
      <c r="D94">
        <f t="shared" si="4"/>
        <v>91</v>
      </c>
      <c r="E94" t="s">
        <v>10</v>
      </c>
      <c r="F94">
        <f t="shared" si="5"/>
        <v>86</v>
      </c>
      <c r="G94">
        <f>COUNTIF(E$4:E105,"P")</f>
        <v>42</v>
      </c>
    </row>
    <row r="95" spans="1:7" x14ac:dyDescent="0.25">
      <c r="A95" t="s">
        <v>38</v>
      </c>
      <c r="C95">
        <f t="shared" si="6"/>
        <v>85</v>
      </c>
      <c r="D95">
        <f t="shared" si="4"/>
        <v>92</v>
      </c>
      <c r="E95" t="s">
        <v>4</v>
      </c>
      <c r="F95">
        <f t="shared" si="5"/>
        <v>85</v>
      </c>
      <c r="G95">
        <f>COUNTIF(E$4:E106,"P")</f>
        <v>42</v>
      </c>
    </row>
    <row r="96" spans="1:7" x14ac:dyDescent="0.25">
      <c r="A96" t="s">
        <v>24</v>
      </c>
      <c r="C96" s="10">
        <f t="shared" si="6"/>
        <v>84</v>
      </c>
      <c r="D96">
        <f t="shared" si="4"/>
        <v>93</v>
      </c>
      <c r="E96" t="s">
        <v>4</v>
      </c>
      <c r="F96">
        <f t="shared" si="5"/>
        <v>84</v>
      </c>
      <c r="G96">
        <f>COUNTIF(E$4:E107,"P")</f>
        <v>42</v>
      </c>
    </row>
    <row r="97" spans="1:7" x14ac:dyDescent="0.25">
      <c r="C97" s="11">
        <f t="shared" si="6"/>
        <v>83</v>
      </c>
      <c r="D97">
        <f t="shared" si="4"/>
        <v>94</v>
      </c>
      <c r="E97" t="s">
        <v>10</v>
      </c>
      <c r="F97">
        <f t="shared" si="5"/>
        <v>83</v>
      </c>
      <c r="G97">
        <f>COUNTIF(E$4:E108,"P")</f>
        <v>42</v>
      </c>
    </row>
    <row r="98" spans="1:7" x14ac:dyDescent="0.25">
      <c r="A98" t="s">
        <v>61</v>
      </c>
      <c r="C98" s="7">
        <f t="shared" si="6"/>
        <v>82</v>
      </c>
      <c r="D98">
        <f t="shared" si="4"/>
        <v>95</v>
      </c>
      <c r="E98" t="s">
        <v>4</v>
      </c>
      <c r="F98">
        <f t="shared" si="5"/>
        <v>82</v>
      </c>
      <c r="G98">
        <f>COUNTIF(E$4:E109,"P")</f>
        <v>43</v>
      </c>
    </row>
    <row r="99" spans="1:7" x14ac:dyDescent="0.25">
      <c r="C99" s="7">
        <f t="shared" si="6"/>
        <v>81</v>
      </c>
      <c r="D99">
        <f t="shared" si="4"/>
        <v>96</v>
      </c>
      <c r="E99" t="s">
        <v>10</v>
      </c>
      <c r="F99">
        <f t="shared" si="5"/>
        <v>81</v>
      </c>
      <c r="G99">
        <f>COUNTIF(E$4:E110,"P")</f>
        <v>44</v>
      </c>
    </row>
    <row r="100" spans="1:7" x14ac:dyDescent="0.25">
      <c r="C100">
        <f t="shared" si="6"/>
        <v>80</v>
      </c>
      <c r="D100">
        <f t="shared" si="4"/>
        <v>97</v>
      </c>
      <c r="E100" t="s">
        <v>10</v>
      </c>
      <c r="F100">
        <f t="shared" si="5"/>
        <v>80</v>
      </c>
      <c r="G100">
        <f>COUNTIF(E$4:E111,"P")</f>
        <v>45</v>
      </c>
    </row>
    <row r="101" spans="1:7" x14ac:dyDescent="0.25">
      <c r="A101" t="s">
        <v>78</v>
      </c>
      <c r="C101">
        <f t="shared" si="6"/>
        <v>79</v>
      </c>
      <c r="D101">
        <f t="shared" si="4"/>
        <v>98</v>
      </c>
      <c r="E101" t="s">
        <v>4</v>
      </c>
      <c r="F101">
        <f t="shared" si="5"/>
        <v>79</v>
      </c>
      <c r="G101">
        <f>COUNTIF(E$4:E112,"P")</f>
        <v>46</v>
      </c>
    </row>
    <row r="102" spans="1:7" x14ac:dyDescent="0.25">
      <c r="C102">
        <f t="shared" si="6"/>
        <v>78</v>
      </c>
      <c r="D102">
        <f t="shared" si="4"/>
        <v>99</v>
      </c>
      <c r="E102" t="s">
        <v>10</v>
      </c>
      <c r="F102">
        <f t="shared" si="5"/>
        <v>78</v>
      </c>
      <c r="G102">
        <f>COUNTIF(E$4:E113,"P")</f>
        <v>47</v>
      </c>
    </row>
    <row r="103" spans="1:7" x14ac:dyDescent="0.25">
      <c r="A103" t="s">
        <v>65</v>
      </c>
      <c r="C103">
        <f t="shared" si="6"/>
        <v>77</v>
      </c>
      <c r="D103">
        <f t="shared" si="4"/>
        <v>100</v>
      </c>
      <c r="E103" t="s">
        <v>4</v>
      </c>
      <c r="F103">
        <f t="shared" si="5"/>
        <v>77</v>
      </c>
      <c r="G103">
        <f>COUNTIF(E$4:E115,"P")</f>
        <v>48</v>
      </c>
    </row>
    <row r="104" spans="1:7" x14ac:dyDescent="0.25">
      <c r="C104">
        <f t="shared" si="6"/>
        <v>76</v>
      </c>
      <c r="D104">
        <f t="shared" si="4"/>
        <v>101</v>
      </c>
      <c r="E104" t="s">
        <v>10</v>
      </c>
      <c r="F104">
        <f t="shared" si="5"/>
        <v>76</v>
      </c>
      <c r="G104">
        <f>COUNTIF(E$4:E116,"P")</f>
        <v>49</v>
      </c>
    </row>
    <row r="105" spans="1:7" x14ac:dyDescent="0.25">
      <c r="C105">
        <f t="shared" si="6"/>
        <v>75</v>
      </c>
      <c r="D105">
        <f t="shared" si="4"/>
        <v>102</v>
      </c>
      <c r="E105" t="s">
        <v>10</v>
      </c>
      <c r="F105">
        <f t="shared" si="5"/>
        <v>75</v>
      </c>
      <c r="G105">
        <f>COUNTIF(E$4:E117,"P")</f>
        <v>50</v>
      </c>
    </row>
    <row r="106" spans="1:7" x14ac:dyDescent="0.25">
      <c r="A106" t="s">
        <v>20</v>
      </c>
      <c r="C106">
        <f t="shared" si="6"/>
        <v>74</v>
      </c>
      <c r="D106">
        <f t="shared" si="4"/>
        <v>103</v>
      </c>
      <c r="E106" t="s">
        <v>4</v>
      </c>
      <c r="F106">
        <f t="shared" si="5"/>
        <v>74</v>
      </c>
      <c r="G106">
        <f>COUNTIF(E$4:E118,"P")</f>
        <v>50</v>
      </c>
    </row>
    <row r="107" spans="1:7" x14ac:dyDescent="0.25">
      <c r="A107" t="s">
        <v>46</v>
      </c>
      <c r="C107">
        <f t="shared" si="6"/>
        <v>73</v>
      </c>
      <c r="D107">
        <f t="shared" si="4"/>
        <v>104</v>
      </c>
      <c r="E107" t="s">
        <v>4</v>
      </c>
      <c r="F107">
        <f t="shared" si="5"/>
        <v>73</v>
      </c>
      <c r="G107">
        <f>COUNTIF(E$4:E119,"P")</f>
        <v>50</v>
      </c>
    </row>
    <row r="108" spans="1:7" x14ac:dyDescent="0.25">
      <c r="A108" t="s">
        <v>29</v>
      </c>
      <c r="C108">
        <f t="shared" si="6"/>
        <v>72</v>
      </c>
      <c r="D108">
        <f t="shared" si="4"/>
        <v>105</v>
      </c>
      <c r="E108" t="s">
        <v>4</v>
      </c>
      <c r="F108">
        <f t="shared" si="5"/>
        <v>72</v>
      </c>
      <c r="G108">
        <f>COUNTIF(E$4:E120,"P")</f>
        <v>51</v>
      </c>
    </row>
    <row r="109" spans="1:7" x14ac:dyDescent="0.25">
      <c r="C109">
        <f t="shared" si="6"/>
        <v>71</v>
      </c>
      <c r="D109">
        <f t="shared" si="4"/>
        <v>106</v>
      </c>
      <c r="E109" t="s">
        <v>10</v>
      </c>
      <c r="F109">
        <f t="shared" si="5"/>
        <v>71</v>
      </c>
      <c r="G109">
        <f>COUNTIF(E$4:E121,"P")</f>
        <v>52</v>
      </c>
    </row>
    <row r="110" spans="1:7" x14ac:dyDescent="0.25">
      <c r="C110">
        <f t="shared" si="6"/>
        <v>70</v>
      </c>
      <c r="D110">
        <f t="shared" si="4"/>
        <v>107</v>
      </c>
      <c r="E110" t="s">
        <v>10</v>
      </c>
      <c r="F110">
        <f t="shared" si="5"/>
        <v>70</v>
      </c>
      <c r="G110">
        <f>COUNTIF(E$4:E122,"P")</f>
        <v>53</v>
      </c>
    </row>
    <row r="111" spans="1:7" x14ac:dyDescent="0.25">
      <c r="C111">
        <f t="shared" si="6"/>
        <v>69</v>
      </c>
      <c r="D111">
        <f t="shared" si="4"/>
        <v>108</v>
      </c>
      <c r="E111" t="s">
        <v>10</v>
      </c>
      <c r="F111">
        <f t="shared" si="5"/>
        <v>69</v>
      </c>
      <c r="G111">
        <f>COUNTIF(E$4:E123,"P")</f>
        <v>54</v>
      </c>
    </row>
    <row r="112" spans="1:7" x14ac:dyDescent="0.25">
      <c r="C112">
        <f t="shared" si="6"/>
        <v>68</v>
      </c>
      <c r="D112">
        <f t="shared" si="4"/>
        <v>109</v>
      </c>
      <c r="E112" t="s">
        <v>10</v>
      </c>
      <c r="F112">
        <f t="shared" si="5"/>
        <v>68</v>
      </c>
      <c r="G112">
        <f>COUNTIF(E$4:E124,"P")</f>
        <v>55</v>
      </c>
    </row>
    <row r="113" spans="1:7" x14ac:dyDescent="0.25">
      <c r="C113">
        <f t="shared" si="6"/>
        <v>67</v>
      </c>
      <c r="D113">
        <f t="shared" si="4"/>
        <v>110</v>
      </c>
      <c r="E113" t="s">
        <v>22</v>
      </c>
      <c r="F113">
        <f t="shared" si="5"/>
        <v>67</v>
      </c>
      <c r="G113">
        <f>COUNTIF(E$4:E126,"P")</f>
        <v>56</v>
      </c>
    </row>
    <row r="114" spans="1:7" x14ac:dyDescent="0.25">
      <c r="C114">
        <f t="shared" si="6"/>
        <v>66</v>
      </c>
      <c r="D114">
        <f t="shared" si="4"/>
        <v>111</v>
      </c>
      <c r="E114" t="s">
        <v>10</v>
      </c>
      <c r="F114">
        <f t="shared" si="5"/>
        <v>66</v>
      </c>
      <c r="G114">
        <f>COUNTIF(E$4:E127,"P")</f>
        <v>56</v>
      </c>
    </row>
    <row r="115" spans="1:7" x14ac:dyDescent="0.25">
      <c r="A115" t="s">
        <v>51</v>
      </c>
      <c r="C115">
        <f t="shared" si="6"/>
        <v>65</v>
      </c>
      <c r="D115">
        <f t="shared" si="4"/>
        <v>112</v>
      </c>
      <c r="E115" t="s">
        <v>4</v>
      </c>
      <c r="F115">
        <f t="shared" si="5"/>
        <v>65</v>
      </c>
      <c r="G115">
        <f>COUNTIF(E$4:E128,"P")</f>
        <v>57</v>
      </c>
    </row>
    <row r="116" spans="1:7" x14ac:dyDescent="0.25">
      <c r="C116">
        <f t="shared" si="6"/>
        <v>64</v>
      </c>
      <c r="D116">
        <f t="shared" si="4"/>
        <v>113</v>
      </c>
      <c r="E116" t="s">
        <v>22</v>
      </c>
      <c r="F116">
        <f t="shared" si="5"/>
        <v>64</v>
      </c>
      <c r="G116">
        <f>COUNTIF(E$4:E130,"P")</f>
        <v>59</v>
      </c>
    </row>
    <row r="117" spans="1:7" x14ac:dyDescent="0.25">
      <c r="C117">
        <f t="shared" si="6"/>
        <v>63</v>
      </c>
      <c r="D117">
        <f t="shared" si="4"/>
        <v>114</v>
      </c>
      <c r="E117" t="s">
        <v>22</v>
      </c>
      <c r="F117">
        <f t="shared" si="5"/>
        <v>63</v>
      </c>
      <c r="G117">
        <f>COUNTIF(E$4:E131,"P")</f>
        <v>59</v>
      </c>
    </row>
    <row r="118" spans="1:7" x14ac:dyDescent="0.25">
      <c r="A118" t="s">
        <v>58</v>
      </c>
      <c r="C118">
        <f t="shared" si="6"/>
        <v>62</v>
      </c>
      <c r="D118">
        <f t="shared" si="4"/>
        <v>115</v>
      </c>
      <c r="E118" t="s">
        <v>4</v>
      </c>
      <c r="F118">
        <f t="shared" si="5"/>
        <v>62</v>
      </c>
      <c r="G118">
        <f>COUNTIF(E$4:E132,"P")</f>
        <v>60</v>
      </c>
    </row>
    <row r="119" spans="1:7" x14ac:dyDescent="0.25">
      <c r="A119" t="s">
        <v>30</v>
      </c>
      <c r="C119">
        <f t="shared" si="6"/>
        <v>61</v>
      </c>
      <c r="D119">
        <f t="shared" si="4"/>
        <v>116</v>
      </c>
      <c r="E119" t="s">
        <v>31</v>
      </c>
      <c r="F119">
        <f t="shared" si="5"/>
        <v>61</v>
      </c>
      <c r="G119">
        <f>COUNTIF(E$4:E133,"P")</f>
        <v>60</v>
      </c>
    </row>
    <row r="120" spans="1:7" x14ac:dyDescent="0.25">
      <c r="C120">
        <f t="shared" si="6"/>
        <v>60</v>
      </c>
      <c r="D120">
        <f t="shared" si="4"/>
        <v>117</v>
      </c>
      <c r="E120" t="s">
        <v>10</v>
      </c>
      <c r="F120">
        <f t="shared" si="5"/>
        <v>60</v>
      </c>
      <c r="G120">
        <f>COUNTIF(E$4:E134,"P")</f>
        <v>60</v>
      </c>
    </row>
    <row r="121" spans="1:7" x14ac:dyDescent="0.25">
      <c r="C121">
        <f t="shared" si="6"/>
        <v>59</v>
      </c>
      <c r="D121">
        <f t="shared" si="4"/>
        <v>118</v>
      </c>
      <c r="E121" t="s">
        <v>10</v>
      </c>
      <c r="F121">
        <f t="shared" si="5"/>
        <v>59</v>
      </c>
      <c r="G121">
        <f>COUNTIF(E$4:E135,"P")</f>
        <v>61</v>
      </c>
    </row>
    <row r="122" spans="1:7" x14ac:dyDescent="0.25">
      <c r="C122">
        <f t="shared" si="6"/>
        <v>58</v>
      </c>
      <c r="D122">
        <f t="shared" si="4"/>
        <v>119</v>
      </c>
      <c r="E122" t="s">
        <v>10</v>
      </c>
      <c r="F122">
        <f t="shared" si="5"/>
        <v>58</v>
      </c>
      <c r="G122">
        <f>COUNTIF(E$4:E136,"P")</f>
        <v>62</v>
      </c>
    </row>
    <row r="123" spans="1:7" x14ac:dyDescent="0.25">
      <c r="C123" s="7">
        <f t="shared" si="6"/>
        <v>57</v>
      </c>
      <c r="D123">
        <f t="shared" si="4"/>
        <v>120</v>
      </c>
      <c r="E123" t="s">
        <v>10</v>
      </c>
      <c r="F123">
        <f t="shared" si="5"/>
        <v>57</v>
      </c>
      <c r="G123">
        <f>COUNTIF(E$4:E137,"P")</f>
        <v>63</v>
      </c>
    </row>
    <row r="124" spans="1:7" x14ac:dyDescent="0.25">
      <c r="C124" s="7">
        <f t="shared" si="6"/>
        <v>56</v>
      </c>
      <c r="D124">
        <f t="shared" si="4"/>
        <v>121</v>
      </c>
      <c r="E124" t="s">
        <v>10</v>
      </c>
      <c r="F124">
        <f t="shared" si="5"/>
        <v>56</v>
      </c>
      <c r="G124">
        <f>COUNTIF(E$4:E138,"P")</f>
        <v>63</v>
      </c>
    </row>
    <row r="125" spans="1:7" x14ac:dyDescent="0.25">
      <c r="C125">
        <f t="shared" si="6"/>
        <v>55</v>
      </c>
      <c r="D125">
        <f t="shared" si="4"/>
        <v>122</v>
      </c>
      <c r="E125" t="s">
        <v>10</v>
      </c>
      <c r="F125">
        <f t="shared" si="5"/>
        <v>55</v>
      </c>
      <c r="G125">
        <f>COUNTIF(E$4:E139,"P")</f>
        <v>64</v>
      </c>
    </row>
    <row r="126" spans="1:7" x14ac:dyDescent="0.25">
      <c r="A126" t="s">
        <v>23</v>
      </c>
      <c r="C126">
        <f t="shared" si="6"/>
        <v>54</v>
      </c>
      <c r="D126">
        <f t="shared" si="4"/>
        <v>123</v>
      </c>
      <c r="E126" t="s">
        <v>4</v>
      </c>
      <c r="F126">
        <f t="shared" si="5"/>
        <v>54</v>
      </c>
      <c r="G126">
        <f>COUNTIF(E$4:E140,"P")</f>
        <v>64</v>
      </c>
    </row>
    <row r="127" spans="1:7" x14ac:dyDescent="0.25">
      <c r="A127" t="s">
        <v>32</v>
      </c>
      <c r="C127">
        <f t="shared" si="6"/>
        <v>53</v>
      </c>
      <c r="D127">
        <f t="shared" si="4"/>
        <v>124</v>
      </c>
      <c r="E127" t="s">
        <v>4</v>
      </c>
      <c r="F127">
        <f t="shared" si="5"/>
        <v>53</v>
      </c>
      <c r="G127">
        <f>COUNTIF(E$4:E141,"P")</f>
        <v>64</v>
      </c>
    </row>
    <row r="128" spans="1:7" x14ac:dyDescent="0.25">
      <c r="C128" s="7">
        <f t="shared" si="6"/>
        <v>52</v>
      </c>
      <c r="D128">
        <f t="shared" si="4"/>
        <v>125</v>
      </c>
      <c r="E128" t="s">
        <v>10</v>
      </c>
      <c r="F128">
        <f t="shared" si="5"/>
        <v>52</v>
      </c>
      <c r="G128">
        <f>COUNTIF(E$4:E142,"P")</f>
        <v>65</v>
      </c>
    </row>
    <row r="129" spans="1:7" x14ac:dyDescent="0.25">
      <c r="C129" s="7">
        <f t="shared" si="6"/>
        <v>51</v>
      </c>
      <c r="D129">
        <f t="shared" si="4"/>
        <v>126</v>
      </c>
      <c r="E129" t="s">
        <v>10</v>
      </c>
      <c r="F129">
        <f t="shared" si="5"/>
        <v>51</v>
      </c>
      <c r="G129">
        <f>COUNTIF(E$4:E143,"P")</f>
        <v>65</v>
      </c>
    </row>
    <row r="130" spans="1:7" x14ac:dyDescent="0.25">
      <c r="C130">
        <f t="shared" si="6"/>
        <v>50</v>
      </c>
      <c r="D130">
        <f t="shared" si="4"/>
        <v>127</v>
      </c>
      <c r="E130" t="s">
        <v>10</v>
      </c>
      <c r="F130">
        <f t="shared" si="5"/>
        <v>50</v>
      </c>
      <c r="G130">
        <f>COUNTIF(E$4:E145,"P")</f>
        <v>65</v>
      </c>
    </row>
    <row r="131" spans="1:7" x14ac:dyDescent="0.25">
      <c r="A131" t="s">
        <v>16</v>
      </c>
      <c r="C131">
        <f t="shared" si="6"/>
        <v>49</v>
      </c>
      <c r="D131">
        <f t="shared" si="4"/>
        <v>128</v>
      </c>
      <c r="E131" t="s">
        <v>4</v>
      </c>
      <c r="F131">
        <f t="shared" si="5"/>
        <v>49</v>
      </c>
      <c r="G131">
        <f>COUNTIF(E$4:E146,"P")</f>
        <v>66</v>
      </c>
    </row>
    <row r="132" spans="1:7" x14ac:dyDescent="0.25">
      <c r="C132">
        <f t="shared" si="6"/>
        <v>48</v>
      </c>
      <c r="D132">
        <f t="shared" si="4"/>
        <v>129</v>
      </c>
      <c r="E132" t="s">
        <v>10</v>
      </c>
      <c r="F132">
        <f t="shared" si="5"/>
        <v>48</v>
      </c>
      <c r="G132">
        <f>COUNTIF(E$4:E147,"P")</f>
        <v>66</v>
      </c>
    </row>
    <row r="133" spans="1:7" x14ac:dyDescent="0.25">
      <c r="A133" t="s">
        <v>26</v>
      </c>
      <c r="C133">
        <f t="shared" si="6"/>
        <v>47</v>
      </c>
      <c r="D133">
        <f t="shared" si="4"/>
        <v>130</v>
      </c>
      <c r="E133" t="s">
        <v>4</v>
      </c>
      <c r="F133">
        <f t="shared" si="5"/>
        <v>47</v>
      </c>
      <c r="G133">
        <f>COUNTIF(E$4:E148,"P")</f>
        <v>67</v>
      </c>
    </row>
    <row r="134" spans="1:7" x14ac:dyDescent="0.25">
      <c r="A134" t="s">
        <v>72</v>
      </c>
      <c r="C134">
        <f t="shared" si="6"/>
        <v>46</v>
      </c>
      <c r="D134">
        <f t="shared" si="4"/>
        <v>131</v>
      </c>
      <c r="E134" t="s">
        <v>4</v>
      </c>
      <c r="F134">
        <f t="shared" si="5"/>
        <v>46</v>
      </c>
      <c r="G134">
        <f>COUNTIF(E$4:E149,"P")</f>
        <v>68</v>
      </c>
    </row>
    <row r="135" spans="1:7" x14ac:dyDescent="0.25">
      <c r="C135">
        <f t="shared" si="6"/>
        <v>45</v>
      </c>
      <c r="D135">
        <f t="shared" ref="D135:D179" si="7">D134+1</f>
        <v>132</v>
      </c>
      <c r="E135" t="s">
        <v>10</v>
      </c>
      <c r="F135">
        <f t="shared" si="5"/>
        <v>45</v>
      </c>
      <c r="G135">
        <f>COUNTIF(E$4:E150,"P")</f>
        <v>68</v>
      </c>
    </row>
    <row r="136" spans="1:7" x14ac:dyDescent="0.25">
      <c r="C136">
        <f t="shared" si="6"/>
        <v>44</v>
      </c>
      <c r="D136">
        <f t="shared" si="7"/>
        <v>133</v>
      </c>
      <c r="E136" t="s">
        <v>10</v>
      </c>
      <c r="F136">
        <f t="shared" ref="F136:F179" si="8">F135-1</f>
        <v>44</v>
      </c>
      <c r="G136">
        <f>COUNTIF(E$4:E151,"P")</f>
        <v>69</v>
      </c>
    </row>
    <row r="137" spans="1:7" x14ac:dyDescent="0.25">
      <c r="C137">
        <f t="shared" si="6"/>
        <v>43</v>
      </c>
      <c r="D137">
        <f t="shared" si="7"/>
        <v>134</v>
      </c>
      <c r="E137" t="s">
        <v>10</v>
      </c>
      <c r="F137">
        <f t="shared" si="8"/>
        <v>43</v>
      </c>
      <c r="G137">
        <f>COUNTIF(E$4:E152,"P")</f>
        <v>69</v>
      </c>
    </row>
    <row r="138" spans="1:7" x14ac:dyDescent="0.25">
      <c r="A138" t="s">
        <v>62</v>
      </c>
      <c r="C138">
        <f t="shared" si="6"/>
        <v>42</v>
      </c>
      <c r="D138">
        <f t="shared" si="7"/>
        <v>135</v>
      </c>
      <c r="E138" t="s">
        <v>4</v>
      </c>
      <c r="F138">
        <f t="shared" si="8"/>
        <v>42</v>
      </c>
      <c r="G138">
        <f>COUNTIF(E$4:E153,"P")</f>
        <v>70</v>
      </c>
    </row>
    <row r="139" spans="1:7" x14ac:dyDescent="0.25">
      <c r="C139">
        <f t="shared" si="6"/>
        <v>41</v>
      </c>
      <c r="D139">
        <f t="shared" si="7"/>
        <v>136</v>
      </c>
      <c r="E139" t="s">
        <v>10</v>
      </c>
      <c r="F139">
        <f t="shared" si="8"/>
        <v>41</v>
      </c>
      <c r="G139">
        <f>COUNTIF(E$4:E154,"P")</f>
        <v>70</v>
      </c>
    </row>
    <row r="140" spans="1:7" x14ac:dyDescent="0.25">
      <c r="A140" t="s">
        <v>73</v>
      </c>
      <c r="C140" s="7">
        <f t="shared" si="6"/>
        <v>40</v>
      </c>
      <c r="D140">
        <f t="shared" si="7"/>
        <v>137</v>
      </c>
      <c r="E140" t="s">
        <v>4</v>
      </c>
      <c r="F140">
        <f t="shared" si="8"/>
        <v>40</v>
      </c>
      <c r="G140">
        <f>COUNTIF(E$4:E155,"P")</f>
        <v>71</v>
      </c>
    </row>
    <row r="141" spans="1:7" x14ac:dyDescent="0.25">
      <c r="A141" t="s">
        <v>38</v>
      </c>
      <c r="C141" s="7">
        <f t="shared" si="6"/>
        <v>39</v>
      </c>
      <c r="D141">
        <f t="shared" si="7"/>
        <v>138</v>
      </c>
      <c r="E141" t="s">
        <v>4</v>
      </c>
      <c r="F141">
        <f t="shared" si="8"/>
        <v>39</v>
      </c>
      <c r="G141">
        <f>COUNTIF(E$4:E156,"P")</f>
        <v>72</v>
      </c>
    </row>
    <row r="142" spans="1:7" x14ac:dyDescent="0.25">
      <c r="C142">
        <f t="shared" si="6"/>
        <v>38</v>
      </c>
      <c r="D142">
        <f t="shared" si="7"/>
        <v>139</v>
      </c>
      <c r="E142" t="s">
        <v>22</v>
      </c>
      <c r="F142">
        <f t="shared" si="8"/>
        <v>38</v>
      </c>
      <c r="G142">
        <f>COUNTIF(E$4:E157,"P")</f>
        <v>72</v>
      </c>
    </row>
    <row r="143" spans="1:7" x14ac:dyDescent="0.25">
      <c r="A143" t="s">
        <v>63</v>
      </c>
      <c r="C143">
        <f t="shared" si="6"/>
        <v>37</v>
      </c>
      <c r="D143">
        <f t="shared" si="7"/>
        <v>140</v>
      </c>
      <c r="E143" t="s">
        <v>4</v>
      </c>
      <c r="F143">
        <f t="shared" si="8"/>
        <v>37</v>
      </c>
      <c r="G143">
        <f>COUNTIF(E$4:E158,"P")</f>
        <v>72</v>
      </c>
    </row>
    <row r="144" spans="1:7" x14ac:dyDescent="0.25">
      <c r="A144" t="s">
        <v>28</v>
      </c>
      <c r="C144">
        <f t="shared" si="6"/>
        <v>36</v>
      </c>
      <c r="D144">
        <f t="shared" si="7"/>
        <v>141</v>
      </c>
      <c r="E144" t="s">
        <v>4</v>
      </c>
      <c r="F144">
        <f t="shared" si="8"/>
        <v>36</v>
      </c>
      <c r="G144">
        <f>COUNTIF(E$4:E159,"P")</f>
        <v>73</v>
      </c>
    </row>
    <row r="145" spans="1:7" x14ac:dyDescent="0.25">
      <c r="A145" t="s">
        <v>44</v>
      </c>
      <c r="C145">
        <f t="shared" si="6"/>
        <v>35</v>
      </c>
      <c r="D145">
        <f t="shared" si="7"/>
        <v>142</v>
      </c>
      <c r="E145" t="s">
        <v>4</v>
      </c>
      <c r="F145">
        <f t="shared" si="8"/>
        <v>35</v>
      </c>
      <c r="G145">
        <f>COUNTIF(E$4:E160,"P")</f>
        <v>74</v>
      </c>
    </row>
    <row r="146" spans="1:7" x14ac:dyDescent="0.25">
      <c r="C146">
        <f t="shared" si="6"/>
        <v>34</v>
      </c>
      <c r="D146">
        <f t="shared" si="7"/>
        <v>143</v>
      </c>
      <c r="E146" t="s">
        <v>10</v>
      </c>
      <c r="F146">
        <f t="shared" si="8"/>
        <v>34</v>
      </c>
      <c r="G146">
        <f>COUNTIF(E$4:E161,"P")</f>
        <v>75</v>
      </c>
    </row>
    <row r="147" spans="1:7" x14ac:dyDescent="0.25">
      <c r="A147" t="s">
        <v>35</v>
      </c>
      <c r="C147">
        <f t="shared" si="6"/>
        <v>33</v>
      </c>
      <c r="D147">
        <f t="shared" si="7"/>
        <v>144</v>
      </c>
      <c r="E147" t="s">
        <v>4</v>
      </c>
      <c r="F147">
        <f t="shared" si="8"/>
        <v>33</v>
      </c>
      <c r="G147">
        <f>COUNTIF(E$4:E162,"P")</f>
        <v>76</v>
      </c>
    </row>
    <row r="148" spans="1:7" x14ac:dyDescent="0.25">
      <c r="C148">
        <f t="shared" si="6"/>
        <v>32</v>
      </c>
      <c r="D148">
        <f t="shared" si="7"/>
        <v>145</v>
      </c>
      <c r="E148" t="s">
        <v>10</v>
      </c>
      <c r="F148">
        <f t="shared" si="8"/>
        <v>32</v>
      </c>
      <c r="G148">
        <f>COUNTIF(E$4:E163,"P")</f>
        <v>77</v>
      </c>
    </row>
    <row r="149" spans="1:7" x14ac:dyDescent="0.25">
      <c r="C149">
        <f t="shared" ref="C149:C179" si="9">IF(C148&gt;0,C148-1,0)</f>
        <v>31</v>
      </c>
      <c r="D149">
        <f t="shared" si="7"/>
        <v>146</v>
      </c>
      <c r="E149" t="s">
        <v>10</v>
      </c>
      <c r="F149">
        <f t="shared" si="8"/>
        <v>31</v>
      </c>
      <c r="G149">
        <f>COUNTIF(E$4:E164,"P")</f>
        <v>78</v>
      </c>
    </row>
    <row r="150" spans="1:7" x14ac:dyDescent="0.25">
      <c r="A150" t="s">
        <v>23</v>
      </c>
      <c r="C150">
        <f t="shared" si="9"/>
        <v>30</v>
      </c>
      <c r="D150">
        <f t="shared" si="7"/>
        <v>147</v>
      </c>
      <c r="E150" t="s">
        <v>4</v>
      </c>
      <c r="F150">
        <f t="shared" si="8"/>
        <v>30</v>
      </c>
      <c r="G150">
        <f>COUNTIF(E$4:E165,"P")</f>
        <v>79</v>
      </c>
    </row>
    <row r="151" spans="1:7" x14ac:dyDescent="0.25">
      <c r="C151">
        <f t="shared" si="9"/>
        <v>29</v>
      </c>
      <c r="D151">
        <f t="shared" si="7"/>
        <v>148</v>
      </c>
      <c r="E151" t="s">
        <v>10</v>
      </c>
      <c r="F151">
        <f t="shared" si="8"/>
        <v>29</v>
      </c>
      <c r="G151">
        <f>COUNTIF(E$4:E166,"P")</f>
        <v>80</v>
      </c>
    </row>
    <row r="152" spans="1:7" x14ac:dyDescent="0.25">
      <c r="A152" t="s">
        <v>35</v>
      </c>
      <c r="C152">
        <f t="shared" si="9"/>
        <v>28</v>
      </c>
      <c r="D152">
        <f t="shared" si="7"/>
        <v>149</v>
      </c>
      <c r="E152" t="s">
        <v>4</v>
      </c>
      <c r="F152">
        <f t="shared" si="8"/>
        <v>28</v>
      </c>
      <c r="G152">
        <f>COUNTIF(E$4:E167,"P")</f>
        <v>81</v>
      </c>
    </row>
    <row r="153" spans="1:7" x14ac:dyDescent="0.25">
      <c r="C153">
        <f t="shared" si="9"/>
        <v>27</v>
      </c>
      <c r="D153">
        <f t="shared" si="7"/>
        <v>150</v>
      </c>
      <c r="E153" t="s">
        <v>10</v>
      </c>
      <c r="F153">
        <f t="shared" si="8"/>
        <v>27</v>
      </c>
      <c r="G153">
        <f>COUNTIF(E$4:E168,"P")</f>
        <v>81</v>
      </c>
    </row>
    <row r="154" spans="1:7" x14ac:dyDescent="0.25">
      <c r="A154" t="s">
        <v>52</v>
      </c>
      <c r="C154">
        <f t="shared" si="9"/>
        <v>26</v>
      </c>
      <c r="D154">
        <f t="shared" si="7"/>
        <v>151</v>
      </c>
      <c r="E154" t="s">
        <v>4</v>
      </c>
      <c r="F154">
        <f t="shared" si="8"/>
        <v>26</v>
      </c>
      <c r="G154">
        <f>COUNTIF(E$4:E169,"P")</f>
        <v>82</v>
      </c>
    </row>
    <row r="155" spans="1:7" x14ac:dyDescent="0.25">
      <c r="C155">
        <f t="shared" si="9"/>
        <v>25</v>
      </c>
      <c r="D155">
        <f t="shared" si="7"/>
        <v>152</v>
      </c>
      <c r="E155" t="s">
        <v>10</v>
      </c>
      <c r="F155">
        <f t="shared" si="8"/>
        <v>25</v>
      </c>
      <c r="G155">
        <f>COUNTIF(E$4:E170,"P")</f>
        <v>83</v>
      </c>
    </row>
    <row r="156" spans="1:7" x14ac:dyDescent="0.25">
      <c r="C156">
        <f t="shared" si="9"/>
        <v>24</v>
      </c>
      <c r="D156">
        <f t="shared" si="7"/>
        <v>153</v>
      </c>
      <c r="E156" t="s">
        <v>10</v>
      </c>
      <c r="F156">
        <f t="shared" si="8"/>
        <v>24</v>
      </c>
      <c r="G156">
        <f>COUNTIF(E$4:E171,"P")</f>
        <v>84</v>
      </c>
    </row>
    <row r="157" spans="1:7" x14ac:dyDescent="0.25">
      <c r="A157" t="s">
        <v>34</v>
      </c>
      <c r="C157">
        <f t="shared" si="9"/>
        <v>23</v>
      </c>
      <c r="D157">
        <f t="shared" si="7"/>
        <v>154</v>
      </c>
      <c r="E157" t="s">
        <v>31</v>
      </c>
      <c r="F157">
        <f t="shared" si="8"/>
        <v>23</v>
      </c>
      <c r="G157">
        <f>COUNTIF(E$4:E172,"P")</f>
        <v>85</v>
      </c>
    </row>
    <row r="158" spans="1:7" x14ac:dyDescent="0.25">
      <c r="A158" t="s">
        <v>33</v>
      </c>
      <c r="C158">
        <f t="shared" si="9"/>
        <v>22</v>
      </c>
      <c r="D158">
        <f t="shared" si="7"/>
        <v>155</v>
      </c>
      <c r="E158" t="s">
        <v>31</v>
      </c>
      <c r="F158">
        <f t="shared" si="8"/>
        <v>22</v>
      </c>
      <c r="G158">
        <f>COUNTIF(E$4:E173,"P")</f>
        <v>86</v>
      </c>
    </row>
    <row r="159" spans="1:7" x14ac:dyDescent="0.25">
      <c r="C159">
        <f t="shared" si="9"/>
        <v>21</v>
      </c>
      <c r="D159">
        <f t="shared" si="7"/>
        <v>156</v>
      </c>
      <c r="E159" t="s">
        <v>10</v>
      </c>
      <c r="F159">
        <f t="shared" si="8"/>
        <v>21</v>
      </c>
      <c r="G159">
        <f>COUNTIF(E$4:E174,"P")</f>
        <v>87</v>
      </c>
    </row>
    <row r="160" spans="1:7" x14ac:dyDescent="0.25">
      <c r="C160">
        <f t="shared" si="9"/>
        <v>20</v>
      </c>
      <c r="D160">
        <f t="shared" si="7"/>
        <v>157</v>
      </c>
      <c r="E160" t="s">
        <v>10</v>
      </c>
      <c r="F160">
        <f t="shared" si="8"/>
        <v>20</v>
      </c>
      <c r="G160">
        <f>COUNTIF(E$4:E175,"P")</f>
        <v>88</v>
      </c>
    </row>
    <row r="161" spans="1:7" x14ac:dyDescent="0.25">
      <c r="C161">
        <f t="shared" si="9"/>
        <v>19</v>
      </c>
      <c r="D161">
        <f t="shared" si="7"/>
        <v>158</v>
      </c>
      <c r="E161" t="s">
        <v>10</v>
      </c>
      <c r="F161">
        <f t="shared" si="8"/>
        <v>19</v>
      </c>
      <c r="G161">
        <f>COUNTIF(E$4:E176,"P")</f>
        <v>89</v>
      </c>
    </row>
    <row r="162" spans="1:7" x14ac:dyDescent="0.25">
      <c r="C162">
        <f t="shared" si="9"/>
        <v>18</v>
      </c>
      <c r="D162">
        <f t="shared" si="7"/>
        <v>159</v>
      </c>
      <c r="E162" t="s">
        <v>10</v>
      </c>
      <c r="F162">
        <f t="shared" si="8"/>
        <v>18</v>
      </c>
      <c r="G162">
        <f>COUNTIF(E$4:E177,"P")</f>
        <v>90</v>
      </c>
    </row>
    <row r="163" spans="1:7" x14ac:dyDescent="0.25">
      <c r="C163">
        <f t="shared" si="9"/>
        <v>17</v>
      </c>
      <c r="D163">
        <f t="shared" si="7"/>
        <v>160</v>
      </c>
      <c r="E163" t="s">
        <v>10</v>
      </c>
      <c r="F163">
        <f t="shared" si="8"/>
        <v>17</v>
      </c>
      <c r="G163">
        <f>COUNTIF(E$4:E178,"P")</f>
        <v>91</v>
      </c>
    </row>
    <row r="164" spans="1:7" x14ac:dyDescent="0.25">
      <c r="C164">
        <f t="shared" si="9"/>
        <v>16</v>
      </c>
      <c r="D164">
        <f t="shared" si="7"/>
        <v>161</v>
      </c>
      <c r="E164" t="s">
        <v>10</v>
      </c>
      <c r="F164">
        <f t="shared" si="8"/>
        <v>16</v>
      </c>
      <c r="G164">
        <f>COUNTIF(E$4:E179,"P")</f>
        <v>92</v>
      </c>
    </row>
    <row r="165" spans="1:7" x14ac:dyDescent="0.25">
      <c r="C165">
        <f t="shared" si="9"/>
        <v>15</v>
      </c>
      <c r="D165">
        <f t="shared" si="7"/>
        <v>162</v>
      </c>
      <c r="E165" t="s">
        <v>10</v>
      </c>
      <c r="F165">
        <f t="shared" si="8"/>
        <v>15</v>
      </c>
      <c r="G165">
        <f>COUNTIF(E$4:E180,"P")</f>
        <v>92</v>
      </c>
    </row>
    <row r="166" spans="1:7" x14ac:dyDescent="0.25">
      <c r="C166">
        <f t="shared" si="9"/>
        <v>14</v>
      </c>
      <c r="D166">
        <f t="shared" si="7"/>
        <v>163</v>
      </c>
      <c r="E166" t="s">
        <v>10</v>
      </c>
      <c r="F166">
        <f t="shared" si="8"/>
        <v>14</v>
      </c>
      <c r="G166">
        <f>COUNTIF(E$4:E181,"P")</f>
        <v>92</v>
      </c>
    </row>
    <row r="167" spans="1:7" x14ac:dyDescent="0.25">
      <c r="C167">
        <f t="shared" si="9"/>
        <v>13</v>
      </c>
      <c r="D167">
        <f t="shared" si="7"/>
        <v>164</v>
      </c>
      <c r="E167" t="s">
        <v>10</v>
      </c>
      <c r="F167">
        <f t="shared" si="8"/>
        <v>13</v>
      </c>
      <c r="G167">
        <f>COUNTIF(E$4:E182,"P")</f>
        <v>92</v>
      </c>
    </row>
    <row r="168" spans="1:7" x14ac:dyDescent="0.25">
      <c r="A168" t="s">
        <v>39</v>
      </c>
      <c r="C168">
        <f t="shared" si="9"/>
        <v>12</v>
      </c>
      <c r="D168">
        <f t="shared" si="7"/>
        <v>165</v>
      </c>
      <c r="E168" t="s">
        <v>4</v>
      </c>
      <c r="F168">
        <f t="shared" si="8"/>
        <v>12</v>
      </c>
      <c r="G168">
        <f>COUNTIF(E$4:E183,"P")</f>
        <v>92</v>
      </c>
    </row>
    <row r="169" spans="1:7" x14ac:dyDescent="0.25">
      <c r="C169">
        <f t="shared" si="9"/>
        <v>11</v>
      </c>
      <c r="D169">
        <f t="shared" si="7"/>
        <v>166</v>
      </c>
      <c r="E169" t="s">
        <v>10</v>
      </c>
      <c r="F169">
        <f t="shared" si="8"/>
        <v>11</v>
      </c>
      <c r="G169">
        <f>COUNTIF(E$4:E184,"P")</f>
        <v>92</v>
      </c>
    </row>
    <row r="170" spans="1:7" x14ac:dyDescent="0.25">
      <c r="C170">
        <f t="shared" si="9"/>
        <v>10</v>
      </c>
      <c r="D170">
        <f t="shared" si="7"/>
        <v>167</v>
      </c>
      <c r="E170" t="s">
        <v>10</v>
      </c>
      <c r="F170">
        <f t="shared" si="8"/>
        <v>10</v>
      </c>
      <c r="G170">
        <f>COUNTIF(E$4:E185,"P")</f>
        <v>92</v>
      </c>
    </row>
    <row r="171" spans="1:7" x14ac:dyDescent="0.25">
      <c r="C171">
        <f t="shared" si="9"/>
        <v>9</v>
      </c>
      <c r="D171">
        <f t="shared" si="7"/>
        <v>168</v>
      </c>
      <c r="E171" t="s">
        <v>10</v>
      </c>
      <c r="F171">
        <f t="shared" si="8"/>
        <v>9</v>
      </c>
      <c r="G171">
        <f>COUNTIF(E$4:E186,"P")</f>
        <v>92</v>
      </c>
    </row>
    <row r="172" spans="1:7" x14ac:dyDescent="0.25">
      <c r="C172">
        <f t="shared" si="9"/>
        <v>8</v>
      </c>
      <c r="D172">
        <f t="shared" si="7"/>
        <v>169</v>
      </c>
      <c r="E172" t="s">
        <v>10</v>
      </c>
      <c r="F172">
        <f t="shared" si="8"/>
        <v>8</v>
      </c>
      <c r="G172">
        <f>COUNTIF(E$4:E187,"P")</f>
        <v>92</v>
      </c>
    </row>
    <row r="173" spans="1:7" x14ac:dyDescent="0.25">
      <c r="C173">
        <f t="shared" si="9"/>
        <v>7</v>
      </c>
      <c r="D173">
        <f t="shared" si="7"/>
        <v>170</v>
      </c>
      <c r="E173" t="s">
        <v>10</v>
      </c>
      <c r="F173">
        <f t="shared" si="8"/>
        <v>7</v>
      </c>
      <c r="G173">
        <f>COUNTIF(E$4:E188,"P")</f>
        <v>92</v>
      </c>
    </row>
    <row r="174" spans="1:7" x14ac:dyDescent="0.25">
      <c r="C174">
        <f t="shared" si="9"/>
        <v>6</v>
      </c>
      <c r="D174">
        <f t="shared" si="7"/>
        <v>171</v>
      </c>
      <c r="E174" t="s">
        <v>10</v>
      </c>
      <c r="F174">
        <f t="shared" si="8"/>
        <v>6</v>
      </c>
      <c r="G174">
        <f>COUNTIF(E$4:E189,"P")</f>
        <v>92</v>
      </c>
    </row>
    <row r="175" spans="1:7" x14ac:dyDescent="0.25">
      <c r="C175">
        <f t="shared" si="9"/>
        <v>5</v>
      </c>
      <c r="D175">
        <f t="shared" si="7"/>
        <v>172</v>
      </c>
      <c r="E175" t="s">
        <v>10</v>
      </c>
      <c r="F175">
        <f t="shared" si="8"/>
        <v>5</v>
      </c>
      <c r="G175">
        <f>COUNTIF(E$4:E190,"P")</f>
        <v>92</v>
      </c>
    </row>
    <row r="176" spans="1:7" x14ac:dyDescent="0.25">
      <c r="C176">
        <f t="shared" si="9"/>
        <v>4</v>
      </c>
      <c r="D176">
        <f t="shared" si="7"/>
        <v>173</v>
      </c>
      <c r="E176" t="s">
        <v>10</v>
      </c>
      <c r="F176">
        <f t="shared" si="8"/>
        <v>4</v>
      </c>
      <c r="G176">
        <f>COUNTIF(E$4:E191,"P")</f>
        <v>92</v>
      </c>
    </row>
    <row r="177" spans="1:7" x14ac:dyDescent="0.25">
      <c r="C177">
        <f t="shared" si="9"/>
        <v>3</v>
      </c>
      <c r="D177">
        <f t="shared" si="7"/>
        <v>174</v>
      </c>
      <c r="E177" t="s">
        <v>10</v>
      </c>
      <c r="F177">
        <f t="shared" si="8"/>
        <v>3</v>
      </c>
      <c r="G177">
        <f>COUNTIF(E$4:E192,"P")</f>
        <v>92</v>
      </c>
    </row>
    <row r="178" spans="1:7" x14ac:dyDescent="0.25">
      <c r="C178">
        <f t="shared" si="9"/>
        <v>2</v>
      </c>
      <c r="D178">
        <f t="shared" si="7"/>
        <v>175</v>
      </c>
      <c r="E178" t="s">
        <v>10</v>
      </c>
      <c r="F178">
        <f t="shared" si="8"/>
        <v>2</v>
      </c>
      <c r="G178">
        <f>COUNTIF(E$4:E193,"P")</f>
        <v>92</v>
      </c>
    </row>
    <row r="179" spans="1:7" x14ac:dyDescent="0.25">
      <c r="A179" t="s">
        <v>15</v>
      </c>
      <c r="C179">
        <f t="shared" si="9"/>
        <v>1</v>
      </c>
      <c r="D179">
        <f t="shared" si="7"/>
        <v>176</v>
      </c>
      <c r="E179" t="s">
        <v>10</v>
      </c>
      <c r="F179">
        <f t="shared" si="8"/>
        <v>1</v>
      </c>
      <c r="G179">
        <f>COUNTIF(E$4:E194,"P")</f>
        <v>92</v>
      </c>
    </row>
    <row r="180" spans="1:7" x14ac:dyDescent="0.25">
      <c r="A180" s="7"/>
    </row>
  </sheetData>
  <autoFilter ref="A3:R179" xr:uid="{FF5A5B9B-951C-4A4A-A2AC-C9E99C05F497}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C49-725B-4EC2-A9E6-6C95DC97A842}">
  <dimension ref="A1:R183"/>
  <sheetViews>
    <sheetView workbookViewId="0">
      <pane ySplit="3" topLeftCell="A4" activePane="bottomLeft" state="frozen"/>
      <selection pane="bottomLeft" activeCell="E163" sqref="E163"/>
    </sheetView>
  </sheetViews>
  <sheetFormatPr defaultRowHeight="15" x14ac:dyDescent="0.25"/>
  <cols>
    <col min="18" max="18" width="10.42578125" bestFit="1" customWidth="1"/>
  </cols>
  <sheetData>
    <row r="1" spans="1:18" x14ac:dyDescent="0.25">
      <c r="A1" s="1">
        <f>SUMIF(E$4:E$285,"W",C$4:C$2844)</f>
        <v>6374</v>
      </c>
      <c r="B1" s="4">
        <f ca="1">SUMIF(E$4:E$285,"P",C$4:C$284)</f>
        <v>6362</v>
      </c>
      <c r="C1" t="s">
        <v>3</v>
      </c>
      <c r="F1">
        <f>SUM(F$4:F$251)</f>
        <v>12736</v>
      </c>
      <c r="G1" s="2" t="s">
        <v>13</v>
      </c>
      <c r="H1" s="3">
        <f ca="1">SUMIF(E$4:E$285,"W",C$4:C$284)</f>
        <v>6374</v>
      </c>
      <c r="I1" s="5">
        <f ca="1">SUM(F$4:F$251)-H1</f>
        <v>6362</v>
      </c>
      <c r="J1">
        <f ca="1">H1+I1</f>
        <v>12736</v>
      </c>
      <c r="K1" s="6">
        <f ca="1">I1-H1</f>
        <v>-12</v>
      </c>
      <c r="L1" t="s">
        <v>5</v>
      </c>
      <c r="N1" s="1" t="s">
        <v>4</v>
      </c>
      <c r="O1" s="4" t="s">
        <v>10</v>
      </c>
      <c r="R1" t="s">
        <v>6</v>
      </c>
    </row>
    <row r="2" spans="1:18" x14ac:dyDescent="0.25">
      <c r="B2">
        <f ca="1">A1-B1</f>
        <v>12</v>
      </c>
      <c r="H2" s="3">
        <f>COUNTIF(E$4:E$284,"W")</f>
        <v>84</v>
      </c>
      <c r="I2" s="5">
        <f>COUNTIF(E$4:E$284,"P")</f>
        <v>75</v>
      </c>
      <c r="K2" s="6"/>
      <c r="N2" s="1"/>
      <c r="O2" s="4"/>
    </row>
    <row r="3" spans="1:18" x14ac:dyDescent="0.25">
      <c r="A3" t="s">
        <v>0</v>
      </c>
      <c r="B3" t="s">
        <v>1</v>
      </c>
      <c r="C3" t="s">
        <v>2</v>
      </c>
      <c r="E3">
        <f>COUNTIF(E$4:E$285,"w")</f>
        <v>84</v>
      </c>
      <c r="H3" s="9"/>
      <c r="I3" s="9">
        <f>MAX(G4:G161)</f>
        <v>69</v>
      </c>
      <c r="J3">
        <f>H3+I3</f>
        <v>69</v>
      </c>
      <c r="K3" s="6">
        <f>I3-H3</f>
        <v>69</v>
      </c>
      <c r="L3" t="s">
        <v>5</v>
      </c>
      <c r="N3" s="1">
        <f>COUNTIF(E$4:E294,"W")</f>
        <v>84</v>
      </c>
      <c r="O3" s="4">
        <f>COUNTIF(E$4:E$285,"P")</f>
        <v>75</v>
      </c>
      <c r="P3">
        <f>N3+O3</f>
        <v>159</v>
      </c>
      <c r="R3" s="8">
        <f>SMALL(F$4:F$251,1)</f>
        <v>2</v>
      </c>
    </row>
    <row r="4" spans="1:18" x14ac:dyDescent="0.25">
      <c r="C4">
        <v>159</v>
      </c>
      <c r="D4">
        <v>1</v>
      </c>
      <c r="E4" t="s">
        <v>10</v>
      </c>
      <c r="F4">
        <v>159</v>
      </c>
      <c r="G4">
        <f>COUNTIF(E$4:E4,"P")</f>
        <v>1</v>
      </c>
    </row>
    <row r="5" spans="1:18" x14ac:dyDescent="0.25">
      <c r="C5">
        <f>F5</f>
        <v>158</v>
      </c>
      <c r="D5">
        <f>D4+1</f>
        <v>2</v>
      </c>
      <c r="E5" t="s">
        <v>10</v>
      </c>
      <c r="F5">
        <f t="shared" ref="F5:F68" si="0">F4-1</f>
        <v>158</v>
      </c>
      <c r="G5">
        <f>COUNTIF(E$4:E5,"P")</f>
        <v>2</v>
      </c>
    </row>
    <row r="6" spans="1:18" x14ac:dyDescent="0.25">
      <c r="A6" t="s">
        <v>53</v>
      </c>
      <c r="C6">
        <f t="shared" ref="C6:C69" si="1">F6</f>
        <v>157</v>
      </c>
      <c r="D6">
        <f t="shared" ref="D6:D68" si="2">D5+1</f>
        <v>3</v>
      </c>
      <c r="E6" t="s">
        <v>4</v>
      </c>
      <c r="F6">
        <f t="shared" si="0"/>
        <v>157</v>
      </c>
      <c r="G6">
        <f>COUNTIF(E$4:E6,"P")</f>
        <v>2</v>
      </c>
    </row>
    <row r="7" spans="1:18" x14ac:dyDescent="0.25">
      <c r="C7">
        <f t="shared" si="1"/>
        <v>156</v>
      </c>
      <c r="D7">
        <f t="shared" si="2"/>
        <v>4</v>
      </c>
      <c r="E7" t="s">
        <v>10</v>
      </c>
      <c r="F7">
        <f t="shared" si="0"/>
        <v>156</v>
      </c>
      <c r="G7">
        <f>COUNTIF(E$4:E7,"P")</f>
        <v>3</v>
      </c>
    </row>
    <row r="8" spans="1:18" x14ac:dyDescent="0.25">
      <c r="C8">
        <f t="shared" si="1"/>
        <v>155</v>
      </c>
      <c r="D8">
        <f t="shared" si="2"/>
        <v>5</v>
      </c>
      <c r="E8" t="s">
        <v>10</v>
      </c>
      <c r="F8">
        <f t="shared" si="0"/>
        <v>155</v>
      </c>
      <c r="G8">
        <f>COUNTIF(E$4:E8,"P")</f>
        <v>4</v>
      </c>
    </row>
    <row r="9" spans="1:18" x14ac:dyDescent="0.25">
      <c r="C9">
        <f t="shared" si="1"/>
        <v>154</v>
      </c>
      <c r="D9">
        <f t="shared" si="2"/>
        <v>6</v>
      </c>
      <c r="E9" t="s">
        <v>10</v>
      </c>
      <c r="F9">
        <f t="shared" si="0"/>
        <v>154</v>
      </c>
      <c r="G9">
        <f>COUNTIF(E$4:E9,"P")</f>
        <v>5</v>
      </c>
    </row>
    <row r="10" spans="1:18" x14ac:dyDescent="0.25">
      <c r="A10" t="s">
        <v>59</v>
      </c>
      <c r="C10">
        <f t="shared" si="1"/>
        <v>153</v>
      </c>
      <c r="D10">
        <f t="shared" si="2"/>
        <v>7</v>
      </c>
      <c r="E10" t="s">
        <v>4</v>
      </c>
      <c r="F10">
        <f t="shared" si="0"/>
        <v>153</v>
      </c>
      <c r="G10">
        <f>COUNTIF(E$4:E10,"P")</f>
        <v>5</v>
      </c>
    </row>
    <row r="11" spans="1:18" x14ac:dyDescent="0.25">
      <c r="C11">
        <f t="shared" si="1"/>
        <v>152</v>
      </c>
      <c r="D11">
        <f t="shared" si="2"/>
        <v>8</v>
      </c>
      <c r="E11" t="s">
        <v>10</v>
      </c>
      <c r="F11">
        <f t="shared" si="0"/>
        <v>152</v>
      </c>
      <c r="G11">
        <f>COUNTIF(E$4:E11,"P")</f>
        <v>6</v>
      </c>
    </row>
    <row r="12" spans="1:18" x14ac:dyDescent="0.25">
      <c r="A12" t="s">
        <v>34</v>
      </c>
      <c r="C12">
        <f t="shared" si="1"/>
        <v>151</v>
      </c>
      <c r="D12">
        <f t="shared" si="2"/>
        <v>9</v>
      </c>
      <c r="E12" t="s">
        <v>4</v>
      </c>
      <c r="F12">
        <f t="shared" si="0"/>
        <v>151</v>
      </c>
      <c r="G12">
        <f>COUNTIF(E$4:E12,"P")</f>
        <v>6</v>
      </c>
    </row>
    <row r="13" spans="1:18" x14ac:dyDescent="0.25">
      <c r="C13">
        <f t="shared" si="1"/>
        <v>150</v>
      </c>
      <c r="D13">
        <f t="shared" si="2"/>
        <v>10</v>
      </c>
      <c r="E13" t="s">
        <v>10</v>
      </c>
      <c r="F13">
        <f t="shared" si="0"/>
        <v>150</v>
      </c>
      <c r="G13">
        <f>COUNTIF(E$4:E13,"P")</f>
        <v>7</v>
      </c>
    </row>
    <row r="14" spans="1:18" x14ac:dyDescent="0.25">
      <c r="C14">
        <f t="shared" si="1"/>
        <v>149</v>
      </c>
      <c r="D14">
        <f t="shared" si="2"/>
        <v>11</v>
      </c>
      <c r="E14" t="s">
        <v>10</v>
      </c>
      <c r="F14">
        <f t="shared" si="0"/>
        <v>149</v>
      </c>
      <c r="G14">
        <f>COUNTIF(E$4:E14,"P")</f>
        <v>8</v>
      </c>
    </row>
    <row r="15" spans="1:18" x14ac:dyDescent="0.25">
      <c r="C15">
        <f t="shared" si="1"/>
        <v>148</v>
      </c>
      <c r="D15">
        <f t="shared" si="2"/>
        <v>12</v>
      </c>
      <c r="E15" t="s">
        <v>10</v>
      </c>
      <c r="F15">
        <f t="shared" si="0"/>
        <v>148</v>
      </c>
      <c r="G15">
        <f>COUNTIF(E$4:E15,"P")</f>
        <v>9</v>
      </c>
    </row>
    <row r="16" spans="1:18" x14ac:dyDescent="0.25">
      <c r="C16">
        <f t="shared" si="1"/>
        <v>147</v>
      </c>
      <c r="D16">
        <f t="shared" si="2"/>
        <v>13</v>
      </c>
      <c r="E16" t="s">
        <v>10</v>
      </c>
      <c r="F16">
        <f t="shared" si="0"/>
        <v>147</v>
      </c>
      <c r="G16">
        <f>COUNTIF(E$4:E16,"P")</f>
        <v>10</v>
      </c>
    </row>
    <row r="17" spans="1:7" x14ac:dyDescent="0.25">
      <c r="C17">
        <f t="shared" si="1"/>
        <v>146</v>
      </c>
      <c r="D17">
        <f t="shared" si="2"/>
        <v>14</v>
      </c>
      <c r="E17" t="s">
        <v>10</v>
      </c>
      <c r="F17">
        <f t="shared" si="0"/>
        <v>146</v>
      </c>
      <c r="G17">
        <f>COUNTIF(E$4:E17,"P")</f>
        <v>11</v>
      </c>
    </row>
    <row r="18" spans="1:7" x14ac:dyDescent="0.25">
      <c r="C18">
        <f t="shared" si="1"/>
        <v>145</v>
      </c>
      <c r="D18">
        <f t="shared" si="2"/>
        <v>15</v>
      </c>
      <c r="E18" t="s">
        <v>10</v>
      </c>
      <c r="F18">
        <f t="shared" si="0"/>
        <v>145</v>
      </c>
      <c r="G18">
        <f>COUNTIF(E$4:E18,"P")</f>
        <v>12</v>
      </c>
    </row>
    <row r="19" spans="1:7" x14ac:dyDescent="0.25">
      <c r="A19" t="s">
        <v>19</v>
      </c>
      <c r="C19">
        <f t="shared" si="1"/>
        <v>144</v>
      </c>
      <c r="D19">
        <f t="shared" si="2"/>
        <v>16</v>
      </c>
      <c r="E19" t="s">
        <v>4</v>
      </c>
      <c r="F19">
        <f t="shared" si="0"/>
        <v>144</v>
      </c>
      <c r="G19">
        <f>COUNTIF(E$4:E19,"P")</f>
        <v>12</v>
      </c>
    </row>
    <row r="20" spans="1:7" x14ac:dyDescent="0.25">
      <c r="A20" t="s">
        <v>60</v>
      </c>
      <c r="C20">
        <f t="shared" si="1"/>
        <v>143</v>
      </c>
      <c r="D20">
        <f t="shared" si="2"/>
        <v>17</v>
      </c>
      <c r="E20" t="s">
        <v>4</v>
      </c>
      <c r="F20">
        <f t="shared" si="0"/>
        <v>143</v>
      </c>
      <c r="G20">
        <f>COUNTIF(E$4:E20,"P")</f>
        <v>12</v>
      </c>
    </row>
    <row r="21" spans="1:7" x14ac:dyDescent="0.25">
      <c r="C21">
        <f t="shared" si="1"/>
        <v>142</v>
      </c>
      <c r="D21">
        <f>D20+1</f>
        <v>18</v>
      </c>
      <c r="E21" t="s">
        <v>10</v>
      </c>
      <c r="F21">
        <f t="shared" si="0"/>
        <v>142</v>
      </c>
      <c r="G21">
        <f>COUNTIF(E$4:E21,"P")</f>
        <v>13</v>
      </c>
    </row>
    <row r="22" spans="1:7" x14ac:dyDescent="0.25">
      <c r="C22">
        <f t="shared" si="1"/>
        <v>141</v>
      </c>
      <c r="D22">
        <f t="shared" si="2"/>
        <v>19</v>
      </c>
      <c r="E22" t="s">
        <v>10</v>
      </c>
      <c r="F22">
        <f t="shared" si="0"/>
        <v>141</v>
      </c>
      <c r="G22">
        <f>COUNTIF(E$4:E22,"P")</f>
        <v>14</v>
      </c>
    </row>
    <row r="23" spans="1:7" x14ac:dyDescent="0.25">
      <c r="A23" t="s">
        <v>8</v>
      </c>
      <c r="C23">
        <f t="shared" si="1"/>
        <v>140</v>
      </c>
      <c r="D23">
        <f t="shared" si="2"/>
        <v>20</v>
      </c>
      <c r="E23" t="s">
        <v>4</v>
      </c>
      <c r="F23">
        <f t="shared" si="0"/>
        <v>140</v>
      </c>
      <c r="G23">
        <f>COUNTIF(E$4:E23,"P")</f>
        <v>14</v>
      </c>
    </row>
    <row r="24" spans="1:7" x14ac:dyDescent="0.25">
      <c r="A24" t="s">
        <v>54</v>
      </c>
      <c r="C24">
        <f t="shared" si="1"/>
        <v>139</v>
      </c>
      <c r="D24">
        <f t="shared" si="2"/>
        <v>21</v>
      </c>
      <c r="E24" t="s">
        <v>4</v>
      </c>
      <c r="F24">
        <f t="shared" si="0"/>
        <v>139</v>
      </c>
      <c r="G24">
        <f>COUNTIF(E$4:E24,"P")</f>
        <v>14</v>
      </c>
    </row>
    <row r="25" spans="1:7" x14ac:dyDescent="0.25">
      <c r="C25">
        <f t="shared" si="1"/>
        <v>138</v>
      </c>
      <c r="D25">
        <f t="shared" si="2"/>
        <v>22</v>
      </c>
      <c r="E25" t="s">
        <v>10</v>
      </c>
      <c r="F25">
        <f t="shared" si="0"/>
        <v>138</v>
      </c>
      <c r="G25">
        <f>COUNTIF(E$4:E25,"P")</f>
        <v>15</v>
      </c>
    </row>
    <row r="26" spans="1:7" x14ac:dyDescent="0.25">
      <c r="A26" t="s">
        <v>9</v>
      </c>
      <c r="C26">
        <f t="shared" si="1"/>
        <v>137</v>
      </c>
      <c r="D26">
        <f t="shared" si="2"/>
        <v>23</v>
      </c>
      <c r="E26" t="s">
        <v>4</v>
      </c>
      <c r="F26">
        <f t="shared" si="0"/>
        <v>137</v>
      </c>
      <c r="G26">
        <f>COUNTIF(E$4:E26,"P")</f>
        <v>15</v>
      </c>
    </row>
    <row r="27" spans="1:7" x14ac:dyDescent="0.25">
      <c r="A27" t="s">
        <v>40</v>
      </c>
      <c r="C27">
        <f t="shared" si="1"/>
        <v>136</v>
      </c>
      <c r="D27">
        <f t="shared" si="2"/>
        <v>24</v>
      </c>
      <c r="E27" s="7" t="s">
        <v>4</v>
      </c>
      <c r="F27" s="14">
        <f t="shared" si="0"/>
        <v>136</v>
      </c>
      <c r="G27">
        <f>COUNTIF(E$4:E27,"P")</f>
        <v>15</v>
      </c>
    </row>
    <row r="28" spans="1:7" x14ac:dyDescent="0.25">
      <c r="C28">
        <f t="shared" si="1"/>
        <v>136</v>
      </c>
      <c r="D28">
        <f t="shared" si="2"/>
        <v>25</v>
      </c>
      <c r="E28" s="7" t="s">
        <v>10</v>
      </c>
      <c r="F28" s="14">
        <v>136</v>
      </c>
      <c r="G28">
        <f>COUNTIF(E$4:E28,"P")</f>
        <v>16</v>
      </c>
    </row>
    <row r="29" spans="1:7" x14ac:dyDescent="0.25">
      <c r="A29" t="s">
        <v>47</v>
      </c>
      <c r="C29">
        <f t="shared" si="1"/>
        <v>134</v>
      </c>
      <c r="D29">
        <f t="shared" si="2"/>
        <v>26</v>
      </c>
      <c r="E29" t="s">
        <v>4</v>
      </c>
      <c r="F29" s="14">
        <v>134</v>
      </c>
      <c r="G29">
        <f>COUNTIF(E$4:E29,"P")</f>
        <v>16</v>
      </c>
    </row>
    <row r="30" spans="1:7" x14ac:dyDescent="0.25">
      <c r="C30">
        <f t="shared" si="1"/>
        <v>133</v>
      </c>
      <c r="D30">
        <f t="shared" si="2"/>
        <v>27</v>
      </c>
      <c r="E30" t="s">
        <v>10</v>
      </c>
      <c r="F30">
        <f t="shared" si="0"/>
        <v>133</v>
      </c>
      <c r="G30">
        <f>COUNTIF(E$4:E30,"P")</f>
        <v>17</v>
      </c>
    </row>
    <row r="31" spans="1:7" x14ac:dyDescent="0.25">
      <c r="A31" t="s">
        <v>9</v>
      </c>
      <c r="C31">
        <f t="shared" si="1"/>
        <v>132</v>
      </c>
      <c r="D31">
        <f t="shared" si="2"/>
        <v>28</v>
      </c>
      <c r="E31" t="s">
        <v>4</v>
      </c>
      <c r="F31">
        <f t="shared" si="0"/>
        <v>132</v>
      </c>
      <c r="G31">
        <f>COUNTIF(E$4:E31,"P")</f>
        <v>17</v>
      </c>
    </row>
    <row r="32" spans="1:7" x14ac:dyDescent="0.25">
      <c r="A32" t="s">
        <v>55</v>
      </c>
      <c r="C32">
        <f t="shared" si="1"/>
        <v>131</v>
      </c>
      <c r="D32">
        <f t="shared" si="2"/>
        <v>29</v>
      </c>
      <c r="E32" t="s">
        <v>4</v>
      </c>
      <c r="F32">
        <f t="shared" si="0"/>
        <v>131</v>
      </c>
      <c r="G32">
        <f>COUNTIF(E$4:E32,"P")</f>
        <v>17</v>
      </c>
    </row>
    <row r="33" spans="1:7" x14ac:dyDescent="0.25">
      <c r="A33" t="s">
        <v>76</v>
      </c>
      <c r="C33">
        <f t="shared" si="1"/>
        <v>130</v>
      </c>
      <c r="D33">
        <f t="shared" si="2"/>
        <v>30</v>
      </c>
      <c r="E33" t="s">
        <v>4</v>
      </c>
      <c r="F33">
        <f t="shared" si="0"/>
        <v>130</v>
      </c>
      <c r="G33">
        <f>COUNTIF(E$4:E33,"P")</f>
        <v>17</v>
      </c>
    </row>
    <row r="34" spans="1:7" x14ac:dyDescent="0.25">
      <c r="C34">
        <f t="shared" si="1"/>
        <v>129</v>
      </c>
      <c r="D34">
        <f t="shared" si="2"/>
        <v>31</v>
      </c>
      <c r="E34" t="s">
        <v>10</v>
      </c>
      <c r="F34">
        <f t="shared" si="0"/>
        <v>129</v>
      </c>
      <c r="G34">
        <f>COUNTIF(E$4:E34,"P")</f>
        <v>18</v>
      </c>
    </row>
    <row r="35" spans="1:7" x14ac:dyDescent="0.25">
      <c r="A35" t="s">
        <v>48</v>
      </c>
      <c r="C35">
        <f t="shared" si="1"/>
        <v>128</v>
      </c>
      <c r="D35">
        <f t="shared" si="2"/>
        <v>32</v>
      </c>
      <c r="E35" t="s">
        <v>4</v>
      </c>
      <c r="F35">
        <f t="shared" si="0"/>
        <v>128</v>
      </c>
      <c r="G35">
        <f>COUNTIF(E$4:E35,"P")</f>
        <v>18</v>
      </c>
    </row>
    <row r="36" spans="1:7" x14ac:dyDescent="0.25">
      <c r="A36" t="s">
        <v>41</v>
      </c>
      <c r="C36">
        <f t="shared" si="1"/>
        <v>127</v>
      </c>
      <c r="D36">
        <f t="shared" si="2"/>
        <v>33</v>
      </c>
      <c r="E36" t="s">
        <v>4</v>
      </c>
      <c r="F36">
        <f t="shared" si="0"/>
        <v>127</v>
      </c>
      <c r="G36">
        <f>COUNTIF(E$4:E36,"P")</f>
        <v>18</v>
      </c>
    </row>
    <row r="37" spans="1:7" x14ac:dyDescent="0.25">
      <c r="C37">
        <f t="shared" si="1"/>
        <v>126</v>
      </c>
      <c r="D37">
        <f t="shared" si="2"/>
        <v>34</v>
      </c>
      <c r="E37" t="s">
        <v>10</v>
      </c>
      <c r="F37">
        <f t="shared" si="0"/>
        <v>126</v>
      </c>
      <c r="G37">
        <f>COUNTIF(E$4:E37,"P")</f>
        <v>19</v>
      </c>
    </row>
    <row r="38" spans="1:7" x14ac:dyDescent="0.25">
      <c r="C38">
        <f t="shared" si="1"/>
        <v>125</v>
      </c>
      <c r="D38">
        <f t="shared" si="2"/>
        <v>35</v>
      </c>
      <c r="E38" t="s">
        <v>10</v>
      </c>
      <c r="F38">
        <f t="shared" si="0"/>
        <v>125</v>
      </c>
      <c r="G38">
        <f>COUNTIF(E$4:E38,"P")</f>
        <v>20</v>
      </c>
    </row>
    <row r="39" spans="1:7" x14ac:dyDescent="0.25">
      <c r="C39">
        <f t="shared" si="1"/>
        <v>124</v>
      </c>
      <c r="D39">
        <f t="shared" si="2"/>
        <v>36</v>
      </c>
      <c r="E39" t="s">
        <v>10</v>
      </c>
      <c r="F39">
        <f t="shared" si="0"/>
        <v>124</v>
      </c>
      <c r="G39">
        <f>COUNTIF(E$4:E39,"P")</f>
        <v>21</v>
      </c>
    </row>
    <row r="40" spans="1:7" x14ac:dyDescent="0.25">
      <c r="A40" t="s">
        <v>42</v>
      </c>
      <c r="C40">
        <f t="shared" si="1"/>
        <v>123</v>
      </c>
      <c r="D40">
        <f t="shared" si="2"/>
        <v>37</v>
      </c>
      <c r="E40" t="s">
        <v>4</v>
      </c>
      <c r="F40">
        <f t="shared" si="0"/>
        <v>123</v>
      </c>
      <c r="G40">
        <f>COUNTIF(E$4:E40,"P")</f>
        <v>21</v>
      </c>
    </row>
    <row r="41" spans="1:7" x14ac:dyDescent="0.25">
      <c r="A41" t="s">
        <v>17</v>
      </c>
      <c r="C41">
        <f t="shared" si="1"/>
        <v>122</v>
      </c>
      <c r="D41">
        <f t="shared" si="2"/>
        <v>38</v>
      </c>
      <c r="E41" t="s">
        <v>4</v>
      </c>
      <c r="F41">
        <f t="shared" si="0"/>
        <v>122</v>
      </c>
      <c r="G41">
        <f>COUNTIF(E$4:E41,"P")</f>
        <v>21</v>
      </c>
    </row>
    <row r="42" spans="1:7" x14ac:dyDescent="0.25">
      <c r="A42" t="s">
        <v>11</v>
      </c>
      <c r="C42">
        <f t="shared" si="1"/>
        <v>121</v>
      </c>
      <c r="D42">
        <f t="shared" si="2"/>
        <v>39</v>
      </c>
      <c r="E42" t="s">
        <v>4</v>
      </c>
      <c r="F42">
        <f t="shared" si="0"/>
        <v>121</v>
      </c>
      <c r="G42">
        <f>COUNTIF(E$4:E42,"P")</f>
        <v>21</v>
      </c>
    </row>
    <row r="43" spans="1:7" x14ac:dyDescent="0.25">
      <c r="C43">
        <f t="shared" si="1"/>
        <v>120</v>
      </c>
      <c r="D43">
        <f t="shared" si="2"/>
        <v>40</v>
      </c>
      <c r="E43" t="s">
        <v>22</v>
      </c>
      <c r="F43">
        <f t="shared" si="0"/>
        <v>120</v>
      </c>
      <c r="G43">
        <f>COUNTIF(E$4:E43,"P")</f>
        <v>22</v>
      </c>
    </row>
    <row r="44" spans="1:7" x14ac:dyDescent="0.25">
      <c r="C44">
        <f t="shared" si="1"/>
        <v>119</v>
      </c>
      <c r="D44">
        <f>D43+1</f>
        <v>41</v>
      </c>
      <c r="E44" t="s">
        <v>22</v>
      </c>
      <c r="F44">
        <f t="shared" si="0"/>
        <v>119</v>
      </c>
      <c r="G44">
        <f>COUNTIF(E$4:E44,"P")</f>
        <v>23</v>
      </c>
    </row>
    <row r="45" spans="1:7" x14ac:dyDescent="0.25">
      <c r="A45" t="s">
        <v>66</v>
      </c>
      <c r="C45">
        <f t="shared" si="1"/>
        <v>118</v>
      </c>
      <c r="D45">
        <f t="shared" si="2"/>
        <v>42</v>
      </c>
      <c r="E45" t="s">
        <v>4</v>
      </c>
      <c r="F45">
        <f t="shared" si="0"/>
        <v>118</v>
      </c>
      <c r="G45">
        <f>COUNTIF(E$4:E45,"P")</f>
        <v>23</v>
      </c>
    </row>
    <row r="46" spans="1:7" x14ac:dyDescent="0.25">
      <c r="A46" t="s">
        <v>21</v>
      </c>
      <c r="C46">
        <f t="shared" si="1"/>
        <v>117</v>
      </c>
      <c r="D46">
        <f t="shared" si="2"/>
        <v>43</v>
      </c>
      <c r="E46" t="s">
        <v>4</v>
      </c>
      <c r="F46">
        <f t="shared" si="0"/>
        <v>117</v>
      </c>
      <c r="G46">
        <f>COUNTIF(E$4:E46,"P")</f>
        <v>23</v>
      </c>
    </row>
    <row r="47" spans="1:7" x14ac:dyDescent="0.25">
      <c r="A47" t="s">
        <v>67</v>
      </c>
      <c r="C47">
        <f t="shared" si="1"/>
        <v>116</v>
      </c>
      <c r="D47">
        <f t="shared" si="2"/>
        <v>44</v>
      </c>
      <c r="E47" t="s">
        <v>4</v>
      </c>
      <c r="F47">
        <f t="shared" si="0"/>
        <v>116</v>
      </c>
      <c r="G47">
        <f>COUNTIF(E$4:E47,"P")</f>
        <v>23</v>
      </c>
    </row>
    <row r="48" spans="1:7" x14ac:dyDescent="0.25">
      <c r="C48">
        <f t="shared" si="1"/>
        <v>115</v>
      </c>
      <c r="D48">
        <f t="shared" si="2"/>
        <v>45</v>
      </c>
      <c r="E48" t="s">
        <v>22</v>
      </c>
      <c r="F48">
        <f t="shared" si="0"/>
        <v>115</v>
      </c>
      <c r="G48">
        <f>COUNTIF(E$4:E47,"P")</f>
        <v>23</v>
      </c>
    </row>
    <row r="49" spans="1:7" x14ac:dyDescent="0.25">
      <c r="C49">
        <f t="shared" si="1"/>
        <v>114</v>
      </c>
      <c r="D49">
        <f t="shared" si="2"/>
        <v>46</v>
      </c>
      <c r="E49" t="s">
        <v>22</v>
      </c>
      <c r="F49">
        <f t="shared" si="0"/>
        <v>114</v>
      </c>
      <c r="G49">
        <f>COUNTIF(E$4:E48,"P")</f>
        <v>24</v>
      </c>
    </row>
    <row r="50" spans="1:7" x14ac:dyDescent="0.25">
      <c r="A50" t="s">
        <v>49</v>
      </c>
      <c r="C50">
        <f t="shared" si="1"/>
        <v>113</v>
      </c>
      <c r="D50">
        <f t="shared" si="2"/>
        <v>47</v>
      </c>
      <c r="E50" s="7" t="s">
        <v>4</v>
      </c>
      <c r="F50" s="14">
        <f t="shared" si="0"/>
        <v>113</v>
      </c>
      <c r="G50">
        <f>COUNTIF(E$4:E49,"P")</f>
        <v>25</v>
      </c>
    </row>
    <row r="51" spans="1:7" x14ac:dyDescent="0.25">
      <c r="C51">
        <f t="shared" si="1"/>
        <v>113</v>
      </c>
      <c r="D51">
        <f t="shared" si="2"/>
        <v>48</v>
      </c>
      <c r="E51" s="7" t="s">
        <v>22</v>
      </c>
      <c r="F51" s="14">
        <v>113</v>
      </c>
      <c r="G51">
        <f>COUNTIF(E$4:E50,"P")</f>
        <v>25</v>
      </c>
    </row>
    <row r="52" spans="1:7" x14ac:dyDescent="0.25">
      <c r="A52" t="s">
        <v>43</v>
      </c>
      <c r="C52">
        <f t="shared" si="1"/>
        <v>111</v>
      </c>
      <c r="D52">
        <f>D51+1</f>
        <v>49</v>
      </c>
      <c r="E52" t="s">
        <v>4</v>
      </c>
      <c r="F52" s="14">
        <v>111</v>
      </c>
      <c r="G52">
        <f>COUNTIF(E$4:E51,"P")</f>
        <v>26</v>
      </c>
    </row>
    <row r="53" spans="1:7" x14ac:dyDescent="0.25">
      <c r="A53" t="s">
        <v>25</v>
      </c>
      <c r="C53">
        <f t="shared" si="1"/>
        <v>110</v>
      </c>
      <c r="D53">
        <f t="shared" si="2"/>
        <v>50</v>
      </c>
      <c r="E53" t="s">
        <v>4</v>
      </c>
      <c r="F53">
        <f t="shared" si="0"/>
        <v>110</v>
      </c>
      <c r="G53">
        <f>COUNTIF(E$4:E52,"P")</f>
        <v>26</v>
      </c>
    </row>
    <row r="54" spans="1:7" x14ac:dyDescent="0.25">
      <c r="C54">
        <f t="shared" si="1"/>
        <v>109</v>
      </c>
      <c r="D54">
        <f t="shared" si="2"/>
        <v>51</v>
      </c>
      <c r="E54" t="s">
        <v>10</v>
      </c>
      <c r="F54">
        <f t="shared" si="0"/>
        <v>109</v>
      </c>
      <c r="G54">
        <f>COUNTIF(E$4:E53,"P")</f>
        <v>26</v>
      </c>
    </row>
    <row r="55" spans="1:7" x14ac:dyDescent="0.25">
      <c r="C55">
        <f t="shared" si="1"/>
        <v>108</v>
      </c>
      <c r="D55">
        <f t="shared" si="2"/>
        <v>52</v>
      </c>
      <c r="E55" t="s">
        <v>10</v>
      </c>
      <c r="F55">
        <f t="shared" si="0"/>
        <v>108</v>
      </c>
      <c r="G55">
        <f>COUNTIF(E$4:E54,"P")</f>
        <v>27</v>
      </c>
    </row>
    <row r="56" spans="1:7" x14ac:dyDescent="0.25">
      <c r="C56">
        <f t="shared" si="1"/>
        <v>107</v>
      </c>
      <c r="D56">
        <f>D55+1</f>
        <v>53</v>
      </c>
      <c r="E56" t="s">
        <v>10</v>
      </c>
      <c r="F56">
        <f t="shared" si="0"/>
        <v>107</v>
      </c>
      <c r="G56">
        <f>COUNTIF(E$4:E55,"P")</f>
        <v>28</v>
      </c>
    </row>
    <row r="57" spans="1:7" x14ac:dyDescent="0.25">
      <c r="A57" t="s">
        <v>12</v>
      </c>
      <c r="C57">
        <f t="shared" si="1"/>
        <v>106</v>
      </c>
      <c r="D57">
        <f t="shared" si="2"/>
        <v>54</v>
      </c>
      <c r="E57" s="4" t="s">
        <v>4</v>
      </c>
      <c r="F57" s="14">
        <f t="shared" si="0"/>
        <v>106</v>
      </c>
      <c r="G57">
        <f>COUNTIF(E$4:E55,"P")</f>
        <v>28</v>
      </c>
    </row>
    <row r="58" spans="1:7" x14ac:dyDescent="0.25">
      <c r="C58">
        <f t="shared" si="1"/>
        <v>106</v>
      </c>
      <c r="D58">
        <f t="shared" si="2"/>
        <v>55</v>
      </c>
      <c r="E58" s="4" t="s">
        <v>22</v>
      </c>
      <c r="F58" s="14">
        <v>106</v>
      </c>
      <c r="G58">
        <f>COUNTIF(E$4:E55,"P")</f>
        <v>28</v>
      </c>
    </row>
    <row r="59" spans="1:7" x14ac:dyDescent="0.25">
      <c r="A59" t="s">
        <v>47</v>
      </c>
      <c r="C59">
        <f t="shared" si="1"/>
        <v>104</v>
      </c>
      <c r="D59">
        <f t="shared" si="2"/>
        <v>56</v>
      </c>
      <c r="E59" t="s">
        <v>4</v>
      </c>
      <c r="F59" s="14">
        <v>104</v>
      </c>
      <c r="G59">
        <f>COUNTIF(E$4:E56,"P")</f>
        <v>29</v>
      </c>
    </row>
    <row r="60" spans="1:7" x14ac:dyDescent="0.25">
      <c r="C60">
        <f t="shared" si="1"/>
        <v>103</v>
      </c>
      <c r="D60">
        <f t="shared" si="2"/>
        <v>57</v>
      </c>
      <c r="E60" s="7" t="s">
        <v>22</v>
      </c>
      <c r="F60" s="14">
        <f t="shared" si="0"/>
        <v>103</v>
      </c>
      <c r="G60">
        <f>COUNTIF(E$4:E57,"P")</f>
        <v>29</v>
      </c>
    </row>
    <row r="61" spans="1:7" x14ac:dyDescent="0.25">
      <c r="A61" t="s">
        <v>34</v>
      </c>
      <c r="C61">
        <f t="shared" si="1"/>
        <v>103</v>
      </c>
      <c r="D61">
        <f t="shared" si="2"/>
        <v>58</v>
      </c>
      <c r="E61" s="7" t="s">
        <v>4</v>
      </c>
      <c r="F61" s="14">
        <v>103</v>
      </c>
      <c r="G61">
        <f>COUNTIF(E$4:E58,"P")</f>
        <v>30</v>
      </c>
    </row>
    <row r="62" spans="1:7" x14ac:dyDescent="0.25">
      <c r="C62">
        <f t="shared" si="1"/>
        <v>101</v>
      </c>
      <c r="D62">
        <f t="shared" si="2"/>
        <v>59</v>
      </c>
      <c r="E62" t="s">
        <v>10</v>
      </c>
      <c r="F62" s="14">
        <v>101</v>
      </c>
      <c r="G62">
        <f>COUNTIF(E$4:E59,"P")</f>
        <v>30</v>
      </c>
    </row>
    <row r="63" spans="1:7" x14ac:dyDescent="0.25">
      <c r="A63" t="s">
        <v>69</v>
      </c>
      <c r="C63">
        <f t="shared" si="1"/>
        <v>100</v>
      </c>
      <c r="D63">
        <f t="shared" si="2"/>
        <v>60</v>
      </c>
      <c r="E63" t="s">
        <v>4</v>
      </c>
      <c r="F63">
        <f t="shared" si="0"/>
        <v>100</v>
      </c>
      <c r="G63">
        <f>COUNTIF(E$4:E60,"P")</f>
        <v>31</v>
      </c>
    </row>
    <row r="64" spans="1:7" x14ac:dyDescent="0.25">
      <c r="A64" t="s">
        <v>18</v>
      </c>
      <c r="C64">
        <f t="shared" si="1"/>
        <v>99</v>
      </c>
      <c r="D64">
        <f t="shared" si="2"/>
        <v>61</v>
      </c>
      <c r="E64" t="s">
        <v>4</v>
      </c>
      <c r="F64">
        <f t="shared" si="0"/>
        <v>99</v>
      </c>
      <c r="G64">
        <f>COUNTIF(E$4:E61,"P")</f>
        <v>31</v>
      </c>
    </row>
    <row r="65" spans="1:7" x14ac:dyDescent="0.25">
      <c r="A65" t="s">
        <v>44</v>
      </c>
      <c r="C65">
        <f t="shared" si="1"/>
        <v>98</v>
      </c>
      <c r="D65">
        <f t="shared" si="2"/>
        <v>62</v>
      </c>
      <c r="E65" t="s">
        <v>4</v>
      </c>
      <c r="F65">
        <f t="shared" si="0"/>
        <v>98</v>
      </c>
      <c r="G65">
        <f>COUNTIF(E$4:E62,"P")</f>
        <v>32</v>
      </c>
    </row>
    <row r="66" spans="1:7" x14ac:dyDescent="0.25">
      <c r="C66">
        <f t="shared" si="1"/>
        <v>97</v>
      </c>
      <c r="D66">
        <f t="shared" si="2"/>
        <v>63</v>
      </c>
      <c r="E66" t="s">
        <v>22</v>
      </c>
      <c r="F66">
        <f t="shared" si="0"/>
        <v>97</v>
      </c>
      <c r="G66">
        <f>COUNTIF(E$4:E63,"P")</f>
        <v>32</v>
      </c>
    </row>
    <row r="67" spans="1:7" x14ac:dyDescent="0.25">
      <c r="A67" t="s">
        <v>75</v>
      </c>
      <c r="C67">
        <f t="shared" si="1"/>
        <v>96</v>
      </c>
      <c r="D67">
        <f t="shared" si="2"/>
        <v>64</v>
      </c>
      <c r="E67" t="s">
        <v>4</v>
      </c>
      <c r="F67">
        <f t="shared" si="0"/>
        <v>96</v>
      </c>
      <c r="G67">
        <f>COUNTIF(E$4:E64,"P")</f>
        <v>32</v>
      </c>
    </row>
    <row r="68" spans="1:7" x14ac:dyDescent="0.25">
      <c r="C68">
        <f t="shared" si="1"/>
        <v>95</v>
      </c>
      <c r="D68">
        <f t="shared" si="2"/>
        <v>65</v>
      </c>
      <c r="E68" t="s">
        <v>10</v>
      </c>
      <c r="F68">
        <f t="shared" si="0"/>
        <v>95</v>
      </c>
      <c r="G68">
        <f>COUNTIF(E$4:E65,"P")</f>
        <v>32</v>
      </c>
    </row>
    <row r="69" spans="1:7" x14ac:dyDescent="0.25">
      <c r="A69" t="s">
        <v>28</v>
      </c>
      <c r="C69">
        <f t="shared" si="1"/>
        <v>94</v>
      </c>
      <c r="D69">
        <f>D68+1</f>
        <v>66</v>
      </c>
      <c r="E69" t="s">
        <v>4</v>
      </c>
      <c r="F69">
        <f t="shared" ref="F69:F132" si="3">F68-1</f>
        <v>94</v>
      </c>
      <c r="G69">
        <f>COUNTIF(E$4:E66,"P")</f>
        <v>33</v>
      </c>
    </row>
    <row r="70" spans="1:7" x14ac:dyDescent="0.25">
      <c r="A70" t="s">
        <v>64</v>
      </c>
      <c r="C70">
        <f t="shared" ref="C70:C78" si="4">F70</f>
        <v>93</v>
      </c>
      <c r="D70">
        <f t="shared" ref="D70:D133" si="5">D69+1</f>
        <v>67</v>
      </c>
      <c r="E70" t="s">
        <v>4</v>
      </c>
      <c r="F70">
        <f t="shared" si="3"/>
        <v>93</v>
      </c>
      <c r="G70">
        <f>COUNTIF(E$4:E67,"P")</f>
        <v>33</v>
      </c>
    </row>
    <row r="71" spans="1:7" x14ac:dyDescent="0.25">
      <c r="A71" t="s">
        <v>77</v>
      </c>
      <c r="C71">
        <f t="shared" si="4"/>
        <v>92</v>
      </c>
      <c r="D71">
        <f t="shared" si="5"/>
        <v>68</v>
      </c>
      <c r="E71" t="s">
        <v>4</v>
      </c>
      <c r="F71">
        <f t="shared" si="3"/>
        <v>92</v>
      </c>
      <c r="G71">
        <f>COUNTIF(E$4:E68,"P")</f>
        <v>34</v>
      </c>
    </row>
    <row r="72" spans="1:7" x14ac:dyDescent="0.25">
      <c r="A72" t="s">
        <v>68</v>
      </c>
      <c r="C72">
        <f t="shared" si="4"/>
        <v>91</v>
      </c>
      <c r="D72">
        <f t="shared" si="5"/>
        <v>69</v>
      </c>
      <c r="E72" t="s">
        <v>4</v>
      </c>
      <c r="F72">
        <f t="shared" si="3"/>
        <v>91</v>
      </c>
      <c r="G72">
        <f>COUNTIF(E$4:E69,"P")</f>
        <v>34</v>
      </c>
    </row>
    <row r="73" spans="1:7" x14ac:dyDescent="0.25">
      <c r="A73" t="s">
        <v>7</v>
      </c>
      <c r="C73">
        <f t="shared" si="4"/>
        <v>90</v>
      </c>
      <c r="D73">
        <f t="shared" si="5"/>
        <v>70</v>
      </c>
      <c r="E73" t="s">
        <v>4</v>
      </c>
      <c r="F73">
        <f t="shared" si="3"/>
        <v>90</v>
      </c>
      <c r="G73">
        <f>COUNTIF(E$4:E70,"P")</f>
        <v>34</v>
      </c>
    </row>
    <row r="74" spans="1:7" x14ac:dyDescent="0.25">
      <c r="A74" t="s">
        <v>8</v>
      </c>
      <c r="C74">
        <f t="shared" si="4"/>
        <v>89</v>
      </c>
      <c r="D74">
        <f t="shared" si="5"/>
        <v>71</v>
      </c>
      <c r="E74" t="s">
        <v>4</v>
      </c>
      <c r="F74">
        <f t="shared" si="3"/>
        <v>89</v>
      </c>
      <c r="G74">
        <f>COUNTIF(E$4:E71,"P")</f>
        <v>34</v>
      </c>
    </row>
    <row r="75" spans="1:7" x14ac:dyDescent="0.25">
      <c r="C75">
        <f t="shared" si="4"/>
        <v>88</v>
      </c>
      <c r="D75">
        <f t="shared" si="5"/>
        <v>72</v>
      </c>
      <c r="E75" t="s">
        <v>10</v>
      </c>
      <c r="F75">
        <f t="shared" si="3"/>
        <v>88</v>
      </c>
      <c r="G75">
        <f>COUNTIF(E$4:E72,"P")</f>
        <v>34</v>
      </c>
    </row>
    <row r="76" spans="1:7" x14ac:dyDescent="0.25">
      <c r="A76" s="15"/>
      <c r="C76">
        <f t="shared" si="4"/>
        <v>87</v>
      </c>
      <c r="D76">
        <f t="shared" si="5"/>
        <v>73</v>
      </c>
      <c r="E76" t="s">
        <v>10</v>
      </c>
      <c r="F76">
        <f t="shared" si="3"/>
        <v>87</v>
      </c>
      <c r="G76">
        <f>COUNTIF(E$4:E72,"P")</f>
        <v>34</v>
      </c>
    </row>
    <row r="77" spans="1:7" x14ac:dyDescent="0.25">
      <c r="A77" t="s">
        <v>50</v>
      </c>
      <c r="C77">
        <f t="shared" si="4"/>
        <v>86</v>
      </c>
      <c r="D77">
        <f t="shared" si="5"/>
        <v>74</v>
      </c>
      <c r="E77" s="7" t="s">
        <v>4</v>
      </c>
      <c r="F77" s="14">
        <v>86</v>
      </c>
      <c r="G77">
        <f>COUNTIF(E$4:E73,"P")</f>
        <v>34</v>
      </c>
    </row>
    <row r="78" spans="1:7" x14ac:dyDescent="0.25">
      <c r="C78">
        <f t="shared" si="4"/>
        <v>86</v>
      </c>
      <c r="D78">
        <f t="shared" si="5"/>
        <v>75</v>
      </c>
      <c r="E78" s="7" t="s">
        <v>10</v>
      </c>
      <c r="F78" s="14">
        <v>86</v>
      </c>
      <c r="G78">
        <f>COUNTIF(E$4:E73,"P")</f>
        <v>34</v>
      </c>
    </row>
    <row r="79" spans="1:7" x14ac:dyDescent="0.25">
      <c r="C79">
        <f t="shared" ref="C79:C110" si="6">F79</f>
        <v>84</v>
      </c>
      <c r="D79">
        <f t="shared" si="5"/>
        <v>76</v>
      </c>
      <c r="E79" t="s">
        <v>10</v>
      </c>
      <c r="F79" s="14">
        <v>84</v>
      </c>
      <c r="G79">
        <f>COUNTIF(E$4:E74,"P")</f>
        <v>34</v>
      </c>
    </row>
    <row r="80" spans="1:7" x14ac:dyDescent="0.25">
      <c r="A80" t="s">
        <v>20</v>
      </c>
      <c r="C80">
        <f t="shared" si="6"/>
        <v>83</v>
      </c>
      <c r="D80">
        <f t="shared" si="5"/>
        <v>77</v>
      </c>
      <c r="E80" t="s">
        <v>4</v>
      </c>
      <c r="F80">
        <v>83</v>
      </c>
      <c r="G80">
        <f>COUNTIF(E$4:E74,"P")</f>
        <v>34</v>
      </c>
    </row>
    <row r="81" spans="1:9" x14ac:dyDescent="0.25">
      <c r="A81" t="s">
        <v>61</v>
      </c>
      <c r="C81">
        <f t="shared" si="6"/>
        <v>82</v>
      </c>
      <c r="D81">
        <f t="shared" si="5"/>
        <v>78</v>
      </c>
      <c r="E81" t="s">
        <v>4</v>
      </c>
      <c r="F81">
        <f t="shared" si="3"/>
        <v>82</v>
      </c>
      <c r="G81">
        <f>COUNTIF(E$4:E74,"P")</f>
        <v>34</v>
      </c>
      <c r="I81" t="s">
        <v>79</v>
      </c>
    </row>
    <row r="82" spans="1:9" x14ac:dyDescent="0.25">
      <c r="C82">
        <f t="shared" si="6"/>
        <v>81</v>
      </c>
      <c r="D82">
        <f t="shared" si="5"/>
        <v>79</v>
      </c>
      <c r="E82" t="s">
        <v>10</v>
      </c>
      <c r="F82">
        <f t="shared" si="3"/>
        <v>81</v>
      </c>
      <c r="G82">
        <f>COUNTIF(E$4:E75,"P")</f>
        <v>35</v>
      </c>
    </row>
    <row r="83" spans="1:9" x14ac:dyDescent="0.25">
      <c r="A83" t="s">
        <v>19</v>
      </c>
      <c r="C83">
        <f t="shared" si="6"/>
        <v>80</v>
      </c>
      <c r="D83">
        <f t="shared" si="5"/>
        <v>80</v>
      </c>
      <c r="E83" t="s">
        <v>4</v>
      </c>
      <c r="F83">
        <f t="shared" si="3"/>
        <v>80</v>
      </c>
      <c r="G83">
        <f>COUNTIF(E$4:E75,"P")</f>
        <v>35</v>
      </c>
    </row>
    <row r="84" spans="1:9" x14ac:dyDescent="0.25">
      <c r="A84" t="s">
        <v>27</v>
      </c>
      <c r="C84">
        <f t="shared" si="6"/>
        <v>79</v>
      </c>
      <c r="D84">
        <f t="shared" si="5"/>
        <v>81</v>
      </c>
      <c r="E84" t="s">
        <v>4</v>
      </c>
      <c r="F84">
        <f t="shared" si="3"/>
        <v>79</v>
      </c>
      <c r="G84">
        <f>COUNTIF(E$4:E76,"P")</f>
        <v>36</v>
      </c>
    </row>
    <row r="85" spans="1:9" x14ac:dyDescent="0.25">
      <c r="C85">
        <f t="shared" si="6"/>
        <v>78</v>
      </c>
      <c r="D85">
        <f>D84+1</f>
        <v>82</v>
      </c>
      <c r="E85" t="s">
        <v>10</v>
      </c>
      <c r="F85">
        <f t="shared" si="3"/>
        <v>78</v>
      </c>
      <c r="G85">
        <f>COUNTIF(E$4:E77,"P")</f>
        <v>36</v>
      </c>
    </row>
    <row r="86" spans="1:9" x14ac:dyDescent="0.25">
      <c r="C86">
        <f t="shared" si="6"/>
        <v>77</v>
      </c>
      <c r="D86">
        <f t="shared" si="5"/>
        <v>83</v>
      </c>
      <c r="E86" t="s">
        <v>10</v>
      </c>
      <c r="F86">
        <f t="shared" si="3"/>
        <v>77</v>
      </c>
      <c r="G86">
        <f>COUNTIF(E$4:E78,"P")</f>
        <v>37</v>
      </c>
    </row>
    <row r="87" spans="1:9" x14ac:dyDescent="0.25">
      <c r="A87" t="s">
        <v>74</v>
      </c>
      <c r="C87">
        <f t="shared" si="6"/>
        <v>76</v>
      </c>
      <c r="D87">
        <f t="shared" si="5"/>
        <v>84</v>
      </c>
      <c r="E87" t="s">
        <v>4</v>
      </c>
      <c r="F87">
        <f t="shared" si="3"/>
        <v>76</v>
      </c>
      <c r="G87">
        <f>COUNTIF(E$4:E80,"P")</f>
        <v>38</v>
      </c>
    </row>
    <row r="88" spans="1:9" x14ac:dyDescent="0.25">
      <c r="A88" t="s">
        <v>21</v>
      </c>
      <c r="C88">
        <f t="shared" si="6"/>
        <v>75</v>
      </c>
      <c r="D88">
        <f t="shared" si="5"/>
        <v>85</v>
      </c>
      <c r="E88" t="s">
        <v>4</v>
      </c>
      <c r="F88">
        <f t="shared" si="3"/>
        <v>75</v>
      </c>
      <c r="G88">
        <f>COUNTIF(E$4:E81,"P")</f>
        <v>38</v>
      </c>
    </row>
    <row r="89" spans="1:9" x14ac:dyDescent="0.25">
      <c r="C89">
        <f t="shared" si="6"/>
        <v>74</v>
      </c>
      <c r="D89">
        <f t="shared" si="5"/>
        <v>86</v>
      </c>
      <c r="E89" t="s">
        <v>22</v>
      </c>
      <c r="F89">
        <f t="shared" si="3"/>
        <v>74</v>
      </c>
      <c r="G89">
        <f>COUNTIF(E$4:E81,"P")</f>
        <v>38</v>
      </c>
    </row>
    <row r="90" spans="1:9" x14ac:dyDescent="0.25">
      <c r="C90">
        <f t="shared" si="6"/>
        <v>73</v>
      </c>
      <c r="D90">
        <f t="shared" si="5"/>
        <v>87</v>
      </c>
      <c r="E90" t="s">
        <v>22</v>
      </c>
      <c r="F90">
        <f t="shared" si="3"/>
        <v>73</v>
      </c>
      <c r="G90">
        <f>COUNTIF(E$4:E82,"P")</f>
        <v>39</v>
      </c>
    </row>
    <row r="91" spans="1:9" x14ac:dyDescent="0.25">
      <c r="A91" t="s">
        <v>27</v>
      </c>
      <c r="C91">
        <f t="shared" si="6"/>
        <v>72</v>
      </c>
      <c r="D91">
        <f t="shared" si="5"/>
        <v>88</v>
      </c>
      <c r="E91" t="s">
        <v>4</v>
      </c>
      <c r="F91">
        <f t="shared" si="3"/>
        <v>72</v>
      </c>
      <c r="G91">
        <f>COUNTIF(E$4:E83,"P")</f>
        <v>39</v>
      </c>
    </row>
    <row r="92" spans="1:9" x14ac:dyDescent="0.25">
      <c r="C92">
        <f t="shared" si="6"/>
        <v>71</v>
      </c>
      <c r="D92">
        <f t="shared" si="5"/>
        <v>89</v>
      </c>
      <c r="E92" t="s">
        <v>10</v>
      </c>
      <c r="F92">
        <f t="shared" si="3"/>
        <v>71</v>
      </c>
      <c r="G92">
        <f>COUNTIF(E$4:E84,"P")</f>
        <v>39</v>
      </c>
    </row>
    <row r="93" spans="1:9" x14ac:dyDescent="0.25">
      <c r="A93" t="s">
        <v>45</v>
      </c>
      <c r="C93">
        <f t="shared" si="6"/>
        <v>70</v>
      </c>
      <c r="D93">
        <f t="shared" si="5"/>
        <v>90</v>
      </c>
      <c r="E93" t="s">
        <v>4</v>
      </c>
      <c r="F93">
        <f t="shared" si="3"/>
        <v>70</v>
      </c>
      <c r="G93">
        <f>COUNTIF(E$4:E85,"P")</f>
        <v>40</v>
      </c>
    </row>
    <row r="94" spans="1:9" x14ac:dyDescent="0.25">
      <c r="A94" t="s">
        <v>56</v>
      </c>
      <c r="C94">
        <f t="shared" si="6"/>
        <v>69</v>
      </c>
      <c r="D94">
        <f t="shared" si="5"/>
        <v>91</v>
      </c>
      <c r="E94" t="s">
        <v>4</v>
      </c>
      <c r="F94">
        <f t="shared" si="3"/>
        <v>69</v>
      </c>
      <c r="G94">
        <f>COUNTIF(E$4:E86,"P")</f>
        <v>41</v>
      </c>
    </row>
    <row r="95" spans="1:9" x14ac:dyDescent="0.25">
      <c r="C95">
        <f t="shared" si="6"/>
        <v>68</v>
      </c>
      <c r="D95">
        <f t="shared" si="5"/>
        <v>92</v>
      </c>
      <c r="E95" t="s">
        <v>10</v>
      </c>
      <c r="F95">
        <f t="shared" si="3"/>
        <v>68</v>
      </c>
      <c r="G95">
        <f>COUNTIF(E$4:E87,"P")</f>
        <v>41</v>
      </c>
    </row>
    <row r="96" spans="1:9" x14ac:dyDescent="0.25">
      <c r="C96">
        <f t="shared" si="6"/>
        <v>67</v>
      </c>
      <c r="D96">
        <f t="shared" si="5"/>
        <v>93</v>
      </c>
      <c r="E96" t="s">
        <v>10</v>
      </c>
      <c r="F96">
        <f t="shared" si="3"/>
        <v>67</v>
      </c>
      <c r="G96">
        <f>COUNTIF(E$4:E87,"P")</f>
        <v>41</v>
      </c>
    </row>
    <row r="97" spans="1:8" x14ac:dyDescent="0.25">
      <c r="C97">
        <f t="shared" si="6"/>
        <v>66</v>
      </c>
      <c r="D97">
        <f t="shared" si="5"/>
        <v>94</v>
      </c>
      <c r="E97" t="s">
        <v>10</v>
      </c>
      <c r="F97">
        <f t="shared" si="3"/>
        <v>66</v>
      </c>
      <c r="G97">
        <f>COUNTIF(E$4:E87,"P")</f>
        <v>41</v>
      </c>
    </row>
    <row r="98" spans="1:8" x14ac:dyDescent="0.25">
      <c r="A98" s="12" t="s">
        <v>37</v>
      </c>
      <c r="C98">
        <f t="shared" si="6"/>
        <v>65</v>
      </c>
      <c r="D98">
        <f t="shared" si="5"/>
        <v>95</v>
      </c>
      <c r="E98" t="s">
        <v>4</v>
      </c>
      <c r="F98">
        <f t="shared" si="3"/>
        <v>65</v>
      </c>
      <c r="G98">
        <f>COUNTIF(E$4:E88,"P")</f>
        <v>41</v>
      </c>
    </row>
    <row r="99" spans="1:8" x14ac:dyDescent="0.25">
      <c r="C99">
        <f t="shared" si="6"/>
        <v>64</v>
      </c>
      <c r="D99">
        <f t="shared" si="5"/>
        <v>96</v>
      </c>
      <c r="E99" t="s">
        <v>10</v>
      </c>
      <c r="F99">
        <f t="shared" si="3"/>
        <v>64</v>
      </c>
      <c r="G99">
        <f>COUNTIF(E$4:E89,"P")</f>
        <v>42</v>
      </c>
    </row>
    <row r="100" spans="1:8" x14ac:dyDescent="0.25">
      <c r="A100" t="s">
        <v>14</v>
      </c>
      <c r="C100">
        <f t="shared" si="6"/>
        <v>63</v>
      </c>
      <c r="D100">
        <f t="shared" si="5"/>
        <v>97</v>
      </c>
      <c r="E100" t="s">
        <v>4</v>
      </c>
      <c r="F100">
        <f t="shared" si="3"/>
        <v>63</v>
      </c>
      <c r="G100">
        <f>COUNTIF(E$4:E90,"P")</f>
        <v>43</v>
      </c>
    </row>
    <row r="101" spans="1:8" x14ac:dyDescent="0.25">
      <c r="C101">
        <f t="shared" si="6"/>
        <v>62</v>
      </c>
      <c r="D101">
        <f t="shared" si="5"/>
        <v>98</v>
      </c>
      <c r="E101" t="s">
        <v>10</v>
      </c>
      <c r="F101">
        <f t="shared" si="3"/>
        <v>62</v>
      </c>
      <c r="G101">
        <f>COUNTIF(E$4:E91,"P")</f>
        <v>43</v>
      </c>
    </row>
    <row r="102" spans="1:8" x14ac:dyDescent="0.25">
      <c r="A102" t="s">
        <v>57</v>
      </c>
      <c r="C102">
        <f t="shared" si="6"/>
        <v>61</v>
      </c>
      <c r="D102">
        <f t="shared" si="5"/>
        <v>99</v>
      </c>
      <c r="E102" t="s">
        <v>4</v>
      </c>
      <c r="F102">
        <f t="shared" si="3"/>
        <v>61</v>
      </c>
      <c r="G102">
        <f>COUNTIF(E$4:E92,"P")</f>
        <v>44</v>
      </c>
    </row>
    <row r="103" spans="1:8" x14ac:dyDescent="0.25">
      <c r="C103">
        <f t="shared" si="6"/>
        <v>60</v>
      </c>
      <c r="D103">
        <f t="shared" si="5"/>
        <v>100</v>
      </c>
      <c r="E103" t="s">
        <v>10</v>
      </c>
      <c r="F103">
        <f t="shared" si="3"/>
        <v>60</v>
      </c>
      <c r="G103">
        <f>COUNTIF(E$4:E93,"P")</f>
        <v>44</v>
      </c>
    </row>
    <row r="104" spans="1:8" x14ac:dyDescent="0.25">
      <c r="C104">
        <f t="shared" si="6"/>
        <v>59</v>
      </c>
      <c r="D104">
        <f t="shared" si="5"/>
        <v>101</v>
      </c>
      <c r="E104" t="s">
        <v>10</v>
      </c>
      <c r="F104">
        <f t="shared" si="3"/>
        <v>59</v>
      </c>
      <c r="G104">
        <f>COUNTIF(E$4:E94,"P")</f>
        <v>44</v>
      </c>
    </row>
    <row r="105" spans="1:8" x14ac:dyDescent="0.25">
      <c r="C105">
        <f t="shared" si="6"/>
        <v>58</v>
      </c>
      <c r="D105">
        <f t="shared" si="5"/>
        <v>102</v>
      </c>
      <c r="E105" t="s">
        <v>10</v>
      </c>
      <c r="F105">
        <f t="shared" si="3"/>
        <v>58</v>
      </c>
      <c r="G105">
        <f>COUNTIF(E$4:E95,"P")</f>
        <v>45</v>
      </c>
    </row>
    <row r="106" spans="1:8" x14ac:dyDescent="0.25">
      <c r="A106" t="s">
        <v>80</v>
      </c>
      <c r="C106">
        <f t="shared" si="6"/>
        <v>57</v>
      </c>
      <c r="D106">
        <f t="shared" si="5"/>
        <v>103</v>
      </c>
      <c r="E106" s="13" t="s">
        <v>4</v>
      </c>
      <c r="F106" s="14">
        <f t="shared" si="3"/>
        <v>57</v>
      </c>
      <c r="G106">
        <f>COUNTIF(E$4:E96,"P")</f>
        <v>46</v>
      </c>
    </row>
    <row r="107" spans="1:8" x14ac:dyDescent="0.25">
      <c r="C107">
        <f t="shared" si="6"/>
        <v>57</v>
      </c>
      <c r="D107">
        <f t="shared" si="5"/>
        <v>104</v>
      </c>
      <c r="E107" s="13" t="s">
        <v>10</v>
      </c>
      <c r="F107" s="14">
        <v>57</v>
      </c>
      <c r="G107">
        <f>COUNTIF(E$4:E97,"P")</f>
        <v>47</v>
      </c>
    </row>
    <row r="108" spans="1:8" x14ac:dyDescent="0.25">
      <c r="A108" t="s">
        <v>70</v>
      </c>
      <c r="C108">
        <f t="shared" si="6"/>
        <v>55</v>
      </c>
      <c r="D108">
        <f t="shared" si="5"/>
        <v>105</v>
      </c>
      <c r="E108" t="s">
        <v>4</v>
      </c>
      <c r="F108" s="14">
        <v>55</v>
      </c>
      <c r="G108">
        <f>COUNTIF(E$4:E98,"P")</f>
        <v>47</v>
      </c>
    </row>
    <row r="109" spans="1:8" x14ac:dyDescent="0.25">
      <c r="C109">
        <f t="shared" si="6"/>
        <v>54</v>
      </c>
      <c r="D109">
        <f t="shared" si="5"/>
        <v>106</v>
      </c>
      <c r="E109" t="s">
        <v>10</v>
      </c>
      <c r="F109">
        <f t="shared" si="3"/>
        <v>54</v>
      </c>
      <c r="G109">
        <f>COUNTIF(E$4:E99,"P")</f>
        <v>48</v>
      </c>
    </row>
    <row r="110" spans="1:8" x14ac:dyDescent="0.25">
      <c r="A110" t="s">
        <v>28</v>
      </c>
      <c r="C110">
        <f t="shared" si="6"/>
        <v>53</v>
      </c>
      <c r="D110">
        <f t="shared" si="5"/>
        <v>107</v>
      </c>
      <c r="E110" t="s">
        <v>4</v>
      </c>
      <c r="F110">
        <f t="shared" si="3"/>
        <v>53</v>
      </c>
      <c r="G110">
        <f>COUNTIF(E$4:E100,"P")</f>
        <v>48</v>
      </c>
    </row>
    <row r="111" spans="1:8" x14ac:dyDescent="0.25">
      <c r="A111" t="s">
        <v>36</v>
      </c>
      <c r="C111">
        <f t="shared" ref="C111:C133" si="7">F111</f>
        <v>52</v>
      </c>
      <c r="D111">
        <f t="shared" si="5"/>
        <v>108</v>
      </c>
      <c r="E111" t="s">
        <v>4</v>
      </c>
      <c r="F111">
        <f t="shared" si="3"/>
        <v>52</v>
      </c>
      <c r="G111">
        <f>COUNTIF(E$4:E101,"P")</f>
        <v>49</v>
      </c>
      <c r="H111">
        <f>COUNTIF(E$4:E141,"P")</f>
        <v>67</v>
      </c>
    </row>
    <row r="112" spans="1:8" x14ac:dyDescent="0.25">
      <c r="A112" t="s">
        <v>71</v>
      </c>
      <c r="C112">
        <f t="shared" si="7"/>
        <v>51</v>
      </c>
      <c r="D112">
        <f t="shared" si="5"/>
        <v>109</v>
      </c>
      <c r="E112" t="s">
        <v>4</v>
      </c>
      <c r="F112">
        <f t="shared" si="3"/>
        <v>51</v>
      </c>
      <c r="G112">
        <f>COUNTIF(E$4:E102,"P")</f>
        <v>49</v>
      </c>
    </row>
    <row r="113" spans="1:8" x14ac:dyDescent="0.25">
      <c r="A113" t="s">
        <v>38</v>
      </c>
      <c r="C113">
        <f t="shared" si="7"/>
        <v>50</v>
      </c>
      <c r="D113">
        <f t="shared" si="5"/>
        <v>110</v>
      </c>
      <c r="E113" t="s">
        <v>4</v>
      </c>
      <c r="F113">
        <f t="shared" si="3"/>
        <v>50</v>
      </c>
      <c r="G113">
        <f>COUNTIF(E$4:E103,"P")</f>
        <v>50</v>
      </c>
    </row>
    <row r="114" spans="1:8" x14ac:dyDescent="0.25">
      <c r="A114" t="s">
        <v>24</v>
      </c>
      <c r="C114">
        <f t="shared" si="7"/>
        <v>49</v>
      </c>
      <c r="D114">
        <f t="shared" si="5"/>
        <v>111</v>
      </c>
      <c r="E114" t="s">
        <v>4</v>
      </c>
      <c r="F114">
        <f t="shared" si="3"/>
        <v>49</v>
      </c>
      <c r="G114">
        <f>COUNTIF(E$4:E104,"P")</f>
        <v>51</v>
      </c>
    </row>
    <row r="115" spans="1:8" x14ac:dyDescent="0.25">
      <c r="A115" t="s">
        <v>61</v>
      </c>
      <c r="C115">
        <f t="shared" si="7"/>
        <v>48</v>
      </c>
      <c r="D115">
        <f t="shared" si="5"/>
        <v>112</v>
      </c>
      <c r="E115" t="s">
        <v>4</v>
      </c>
      <c r="F115">
        <f t="shared" si="3"/>
        <v>48</v>
      </c>
      <c r="G115">
        <f>COUNTIF(E$4:E105,"P")</f>
        <v>52</v>
      </c>
      <c r="H115">
        <f>COUNTIF(E$4:E146,"P")</f>
        <v>69</v>
      </c>
    </row>
    <row r="116" spans="1:8" x14ac:dyDescent="0.25">
      <c r="C116">
        <f t="shared" si="7"/>
        <v>47</v>
      </c>
      <c r="D116">
        <f t="shared" si="5"/>
        <v>113</v>
      </c>
      <c r="E116" t="s">
        <v>10</v>
      </c>
      <c r="F116">
        <f t="shared" si="3"/>
        <v>47</v>
      </c>
      <c r="G116">
        <f>COUNTIF(E$4:E106,"P")</f>
        <v>52</v>
      </c>
    </row>
    <row r="117" spans="1:8" x14ac:dyDescent="0.25">
      <c r="C117">
        <f t="shared" si="7"/>
        <v>46</v>
      </c>
      <c r="D117">
        <f t="shared" si="5"/>
        <v>114</v>
      </c>
      <c r="E117" t="s">
        <v>10</v>
      </c>
      <c r="F117">
        <f t="shared" si="3"/>
        <v>46</v>
      </c>
      <c r="G117">
        <f>COUNTIF(E$4:E107,"P")</f>
        <v>53</v>
      </c>
    </row>
    <row r="118" spans="1:8" x14ac:dyDescent="0.25">
      <c r="A118" t="s">
        <v>78</v>
      </c>
      <c r="C118">
        <f t="shared" si="7"/>
        <v>45</v>
      </c>
      <c r="D118">
        <f t="shared" si="5"/>
        <v>115</v>
      </c>
      <c r="E118" t="s">
        <v>4</v>
      </c>
      <c r="F118">
        <f t="shared" si="3"/>
        <v>45</v>
      </c>
      <c r="G118">
        <f>COUNTIF(E$4:E108,"P")</f>
        <v>53</v>
      </c>
    </row>
    <row r="119" spans="1:8" x14ac:dyDescent="0.25">
      <c r="A119" t="s">
        <v>65</v>
      </c>
      <c r="C119">
        <f t="shared" si="7"/>
        <v>44</v>
      </c>
      <c r="D119">
        <f t="shared" si="5"/>
        <v>116</v>
      </c>
      <c r="E119" t="s">
        <v>4</v>
      </c>
      <c r="F119">
        <f t="shared" si="3"/>
        <v>44</v>
      </c>
      <c r="G119">
        <f>COUNTIF(E$4:E109,"P")</f>
        <v>54</v>
      </c>
    </row>
    <row r="120" spans="1:8" x14ac:dyDescent="0.25">
      <c r="A120" t="s">
        <v>20</v>
      </c>
      <c r="C120">
        <f t="shared" si="7"/>
        <v>43</v>
      </c>
      <c r="D120">
        <f t="shared" si="5"/>
        <v>117</v>
      </c>
      <c r="E120" t="s">
        <v>4</v>
      </c>
      <c r="F120">
        <f t="shared" si="3"/>
        <v>43</v>
      </c>
      <c r="G120">
        <f>COUNTIF(E$4:E110,"P")</f>
        <v>54</v>
      </c>
    </row>
    <row r="121" spans="1:8" x14ac:dyDescent="0.25">
      <c r="C121">
        <f t="shared" si="7"/>
        <v>42</v>
      </c>
      <c r="D121">
        <f t="shared" si="5"/>
        <v>118</v>
      </c>
      <c r="E121" t="s">
        <v>10</v>
      </c>
      <c r="F121">
        <f t="shared" si="3"/>
        <v>42</v>
      </c>
      <c r="G121">
        <f>COUNTIF(E$4:E111,"P")</f>
        <v>54</v>
      </c>
    </row>
    <row r="122" spans="1:8" x14ac:dyDescent="0.25">
      <c r="A122" t="s">
        <v>46</v>
      </c>
      <c r="C122">
        <f t="shared" si="7"/>
        <v>41</v>
      </c>
      <c r="D122">
        <f t="shared" si="5"/>
        <v>119</v>
      </c>
      <c r="E122" s="13" t="s">
        <v>4</v>
      </c>
      <c r="F122" s="14">
        <f t="shared" si="3"/>
        <v>41</v>
      </c>
      <c r="G122">
        <f>COUNTIF(E$4:E112,"P")</f>
        <v>54</v>
      </c>
    </row>
    <row r="123" spans="1:8" x14ac:dyDescent="0.25">
      <c r="C123">
        <f t="shared" si="7"/>
        <v>41</v>
      </c>
      <c r="D123">
        <f t="shared" si="5"/>
        <v>120</v>
      </c>
      <c r="E123" s="13" t="s">
        <v>10</v>
      </c>
      <c r="F123" s="14">
        <v>41</v>
      </c>
      <c r="G123">
        <f>COUNTIF(E$4:E113,"P")</f>
        <v>54</v>
      </c>
    </row>
    <row r="124" spans="1:8" x14ac:dyDescent="0.25">
      <c r="A124" t="s">
        <v>29</v>
      </c>
      <c r="C124">
        <f t="shared" si="7"/>
        <v>39</v>
      </c>
      <c r="D124">
        <f t="shared" si="5"/>
        <v>121</v>
      </c>
      <c r="E124" s="7" t="s">
        <v>4</v>
      </c>
      <c r="F124" s="14">
        <v>39</v>
      </c>
      <c r="G124">
        <f>COUNTIF(E$4:E114,"P")</f>
        <v>54</v>
      </c>
    </row>
    <row r="125" spans="1:8" x14ac:dyDescent="0.25">
      <c r="C125">
        <f t="shared" si="7"/>
        <v>39</v>
      </c>
      <c r="D125">
        <f t="shared" si="5"/>
        <v>122</v>
      </c>
      <c r="E125" s="7" t="s">
        <v>10</v>
      </c>
      <c r="F125" s="14">
        <v>39</v>
      </c>
      <c r="G125">
        <f>COUNTIF(E$4:E115,"P")</f>
        <v>54</v>
      </c>
    </row>
    <row r="126" spans="1:8" x14ac:dyDescent="0.25">
      <c r="C126">
        <f t="shared" si="7"/>
        <v>37</v>
      </c>
      <c r="D126">
        <f t="shared" si="5"/>
        <v>123</v>
      </c>
      <c r="E126" t="s">
        <v>10</v>
      </c>
      <c r="F126">
        <v>37</v>
      </c>
      <c r="G126">
        <f>COUNTIF(E$4:E116,"P")</f>
        <v>55</v>
      </c>
    </row>
    <row r="127" spans="1:8" x14ac:dyDescent="0.25">
      <c r="C127">
        <f t="shared" si="7"/>
        <v>36</v>
      </c>
      <c r="D127">
        <f t="shared" si="5"/>
        <v>124</v>
      </c>
      <c r="E127" t="s">
        <v>10</v>
      </c>
      <c r="F127">
        <f t="shared" si="3"/>
        <v>36</v>
      </c>
      <c r="G127">
        <f>COUNTIF(E$4:E117,"P")</f>
        <v>56</v>
      </c>
    </row>
    <row r="128" spans="1:8" x14ac:dyDescent="0.25">
      <c r="A128" t="s">
        <v>51</v>
      </c>
      <c r="C128">
        <f t="shared" si="7"/>
        <v>35</v>
      </c>
      <c r="D128">
        <f t="shared" si="5"/>
        <v>125</v>
      </c>
      <c r="E128" t="s">
        <v>4</v>
      </c>
      <c r="F128">
        <f t="shared" si="3"/>
        <v>35</v>
      </c>
      <c r="G128">
        <f>COUNTIF(E$4:E118,"P")</f>
        <v>56</v>
      </c>
    </row>
    <row r="129" spans="1:7" x14ac:dyDescent="0.25">
      <c r="C129">
        <f t="shared" si="7"/>
        <v>34</v>
      </c>
      <c r="D129">
        <f t="shared" si="5"/>
        <v>126</v>
      </c>
      <c r="E129" t="s">
        <v>10</v>
      </c>
      <c r="F129">
        <f t="shared" si="3"/>
        <v>34</v>
      </c>
      <c r="G129">
        <f>COUNTIF(E$4:E119,"P")</f>
        <v>56</v>
      </c>
    </row>
    <row r="130" spans="1:7" x14ac:dyDescent="0.25">
      <c r="C130">
        <f t="shared" si="7"/>
        <v>33</v>
      </c>
      <c r="D130">
        <f t="shared" si="5"/>
        <v>127</v>
      </c>
      <c r="E130" t="s">
        <v>10</v>
      </c>
      <c r="F130">
        <f t="shared" si="3"/>
        <v>33</v>
      </c>
      <c r="G130">
        <f>COUNTIF(E$4:E120,"P")</f>
        <v>56</v>
      </c>
    </row>
    <row r="131" spans="1:7" x14ac:dyDescent="0.25">
      <c r="A131" t="s">
        <v>58</v>
      </c>
      <c r="C131">
        <f t="shared" si="7"/>
        <v>32</v>
      </c>
      <c r="D131">
        <f t="shared" si="5"/>
        <v>128</v>
      </c>
      <c r="E131" t="s">
        <v>4</v>
      </c>
      <c r="F131">
        <f t="shared" si="3"/>
        <v>32</v>
      </c>
      <c r="G131">
        <f>COUNTIF(E$4:E121,"P")</f>
        <v>57</v>
      </c>
    </row>
    <row r="132" spans="1:7" x14ac:dyDescent="0.25">
      <c r="A132" t="s">
        <v>30</v>
      </c>
      <c r="C132">
        <f t="shared" si="7"/>
        <v>31</v>
      </c>
      <c r="D132">
        <f t="shared" si="5"/>
        <v>129</v>
      </c>
      <c r="E132" t="s">
        <v>4</v>
      </c>
      <c r="F132">
        <f t="shared" si="3"/>
        <v>31</v>
      </c>
      <c r="G132">
        <f>COUNTIF(E$4:E122,"P")</f>
        <v>57</v>
      </c>
    </row>
    <row r="133" spans="1:7" x14ac:dyDescent="0.25">
      <c r="A133" t="s">
        <v>23</v>
      </c>
      <c r="C133">
        <f t="shared" si="7"/>
        <v>30</v>
      </c>
      <c r="D133">
        <f t="shared" si="5"/>
        <v>130</v>
      </c>
      <c r="E133" t="s">
        <v>4</v>
      </c>
      <c r="F133">
        <f t="shared" ref="F133:F162" si="8">F132-1</f>
        <v>30</v>
      </c>
      <c r="G133">
        <f>COUNTIF(E$4:E123,"P")</f>
        <v>58</v>
      </c>
    </row>
    <row r="134" spans="1:7" x14ac:dyDescent="0.25">
      <c r="A134" t="s">
        <v>32</v>
      </c>
      <c r="C134">
        <f t="shared" ref="C134:C162" si="9">F134</f>
        <v>29</v>
      </c>
      <c r="D134">
        <f t="shared" ref="D134:D162" si="10">D133+1</f>
        <v>131</v>
      </c>
      <c r="E134" t="s">
        <v>4</v>
      </c>
      <c r="F134">
        <f t="shared" si="8"/>
        <v>29</v>
      </c>
      <c r="G134">
        <f>COUNTIF(E$4:E124,"P")</f>
        <v>58</v>
      </c>
    </row>
    <row r="135" spans="1:7" x14ac:dyDescent="0.25">
      <c r="C135">
        <f t="shared" si="9"/>
        <v>28</v>
      </c>
      <c r="D135">
        <f t="shared" si="10"/>
        <v>132</v>
      </c>
      <c r="E135" t="s">
        <v>10</v>
      </c>
      <c r="F135">
        <f t="shared" si="8"/>
        <v>28</v>
      </c>
      <c r="G135">
        <f>COUNTIF(E$4:E125,"P")</f>
        <v>59</v>
      </c>
    </row>
    <row r="136" spans="1:7" x14ac:dyDescent="0.25">
      <c r="C136">
        <f t="shared" si="9"/>
        <v>27</v>
      </c>
      <c r="D136">
        <f t="shared" si="10"/>
        <v>133</v>
      </c>
      <c r="E136" t="s">
        <v>10</v>
      </c>
      <c r="F136">
        <f t="shared" si="8"/>
        <v>27</v>
      </c>
      <c r="G136">
        <f>COUNTIF(E$4:E126,"P")</f>
        <v>60</v>
      </c>
    </row>
    <row r="137" spans="1:7" x14ac:dyDescent="0.25">
      <c r="C137">
        <f t="shared" si="9"/>
        <v>26</v>
      </c>
      <c r="D137">
        <f t="shared" si="10"/>
        <v>134</v>
      </c>
      <c r="E137" t="s">
        <v>10</v>
      </c>
      <c r="F137">
        <f t="shared" si="8"/>
        <v>26</v>
      </c>
      <c r="G137">
        <f>COUNTIF(E$4:E127,"P")</f>
        <v>61</v>
      </c>
    </row>
    <row r="138" spans="1:7" x14ac:dyDescent="0.25">
      <c r="A138" t="s">
        <v>16</v>
      </c>
      <c r="C138">
        <f t="shared" si="9"/>
        <v>25</v>
      </c>
      <c r="D138">
        <f t="shared" si="10"/>
        <v>135</v>
      </c>
      <c r="E138" t="s">
        <v>4</v>
      </c>
      <c r="F138">
        <f t="shared" si="8"/>
        <v>25</v>
      </c>
      <c r="G138">
        <f>COUNTIF(E$4:E128,"P")</f>
        <v>61</v>
      </c>
    </row>
    <row r="139" spans="1:7" x14ac:dyDescent="0.25">
      <c r="A139" t="s">
        <v>26</v>
      </c>
      <c r="C139">
        <f t="shared" si="9"/>
        <v>24</v>
      </c>
      <c r="D139">
        <f t="shared" si="10"/>
        <v>136</v>
      </c>
      <c r="E139" t="s">
        <v>4</v>
      </c>
      <c r="F139">
        <f t="shared" si="8"/>
        <v>24</v>
      </c>
      <c r="G139">
        <f>COUNTIF(E$4:E129,"P")</f>
        <v>62</v>
      </c>
    </row>
    <row r="140" spans="1:7" x14ac:dyDescent="0.25">
      <c r="A140" t="s">
        <v>72</v>
      </c>
      <c r="C140">
        <f t="shared" si="9"/>
        <v>23</v>
      </c>
      <c r="D140">
        <f t="shared" si="10"/>
        <v>137</v>
      </c>
      <c r="E140" t="s">
        <v>4</v>
      </c>
      <c r="F140">
        <f t="shared" si="8"/>
        <v>23</v>
      </c>
      <c r="G140">
        <f>COUNTIF(E$4:E130,"P")</f>
        <v>63</v>
      </c>
    </row>
    <row r="141" spans="1:7" x14ac:dyDescent="0.25">
      <c r="C141">
        <f t="shared" si="9"/>
        <v>22</v>
      </c>
      <c r="D141">
        <f t="shared" si="10"/>
        <v>138</v>
      </c>
      <c r="E141" t="s">
        <v>10</v>
      </c>
      <c r="F141">
        <f t="shared" si="8"/>
        <v>22</v>
      </c>
      <c r="G141">
        <f>COUNTIF(E$4:E131,"P")</f>
        <v>63</v>
      </c>
    </row>
    <row r="142" spans="1:7" x14ac:dyDescent="0.25">
      <c r="A142" t="s">
        <v>62</v>
      </c>
      <c r="C142">
        <f t="shared" si="9"/>
        <v>21</v>
      </c>
      <c r="D142">
        <f t="shared" si="10"/>
        <v>139</v>
      </c>
      <c r="E142" t="s">
        <v>4</v>
      </c>
      <c r="F142">
        <f t="shared" si="8"/>
        <v>21</v>
      </c>
      <c r="G142">
        <f>COUNTIF(E$4:E132,"P")</f>
        <v>63</v>
      </c>
    </row>
    <row r="143" spans="1:7" x14ac:dyDescent="0.25">
      <c r="C143">
        <f t="shared" si="9"/>
        <v>20</v>
      </c>
      <c r="D143">
        <f t="shared" si="10"/>
        <v>140</v>
      </c>
      <c r="E143" t="s">
        <v>10</v>
      </c>
      <c r="F143">
        <f t="shared" si="8"/>
        <v>20</v>
      </c>
      <c r="G143">
        <f>COUNTIF(E$4:E133,"P")</f>
        <v>63</v>
      </c>
    </row>
    <row r="144" spans="1:7" x14ac:dyDescent="0.25">
      <c r="A144" t="s">
        <v>73</v>
      </c>
      <c r="C144">
        <f t="shared" si="9"/>
        <v>19</v>
      </c>
      <c r="D144">
        <f t="shared" si="10"/>
        <v>141</v>
      </c>
      <c r="E144" s="13" t="s">
        <v>4</v>
      </c>
      <c r="F144" s="14">
        <f t="shared" si="8"/>
        <v>19</v>
      </c>
      <c r="G144">
        <f>COUNTIF(E$4:E134,"P")</f>
        <v>63</v>
      </c>
    </row>
    <row r="145" spans="1:7" x14ac:dyDescent="0.25">
      <c r="A145" t="s">
        <v>38</v>
      </c>
      <c r="C145">
        <f t="shared" si="9"/>
        <v>19</v>
      </c>
      <c r="D145">
        <f t="shared" si="10"/>
        <v>142</v>
      </c>
      <c r="E145" s="13" t="s">
        <v>4</v>
      </c>
      <c r="F145" s="14">
        <v>19</v>
      </c>
      <c r="G145">
        <f>COUNTIF(E$4:E135,"P")</f>
        <v>64</v>
      </c>
    </row>
    <row r="146" spans="1:7" x14ac:dyDescent="0.25">
      <c r="C146">
        <f t="shared" si="9"/>
        <v>17</v>
      </c>
      <c r="D146">
        <f t="shared" si="10"/>
        <v>143</v>
      </c>
      <c r="E146" s="7" t="s">
        <v>10</v>
      </c>
      <c r="F146" s="14">
        <v>17</v>
      </c>
      <c r="G146">
        <f>COUNTIF(E$4:E136,"P")</f>
        <v>65</v>
      </c>
    </row>
    <row r="147" spans="1:7" x14ac:dyDescent="0.25">
      <c r="A147" t="s">
        <v>63</v>
      </c>
      <c r="C147">
        <f t="shared" si="9"/>
        <v>17</v>
      </c>
      <c r="D147">
        <f t="shared" si="10"/>
        <v>144</v>
      </c>
      <c r="E147" s="7" t="s">
        <v>4</v>
      </c>
      <c r="F147" s="14">
        <v>17</v>
      </c>
      <c r="G147">
        <f>COUNTIF(E$4:E137,"P")</f>
        <v>66</v>
      </c>
    </row>
    <row r="148" spans="1:7" x14ac:dyDescent="0.25">
      <c r="A148" t="s">
        <v>28</v>
      </c>
      <c r="C148">
        <f t="shared" si="9"/>
        <v>15</v>
      </c>
      <c r="D148">
        <f t="shared" si="10"/>
        <v>145</v>
      </c>
      <c r="E148" t="s">
        <v>4</v>
      </c>
      <c r="F148" s="14">
        <v>15</v>
      </c>
      <c r="G148">
        <f>COUNTIF(E$4:E138,"P")</f>
        <v>66</v>
      </c>
    </row>
    <row r="149" spans="1:7" x14ac:dyDescent="0.25">
      <c r="A149" t="s">
        <v>44</v>
      </c>
      <c r="C149">
        <f t="shared" si="9"/>
        <v>14</v>
      </c>
      <c r="D149">
        <f t="shared" si="10"/>
        <v>146</v>
      </c>
      <c r="E149" t="s">
        <v>4</v>
      </c>
      <c r="F149">
        <f t="shared" si="8"/>
        <v>14</v>
      </c>
      <c r="G149">
        <f>COUNTIF(E$4:E139,"P")</f>
        <v>66</v>
      </c>
    </row>
    <row r="150" spans="1:7" x14ac:dyDescent="0.25">
      <c r="A150" t="s">
        <v>35</v>
      </c>
      <c r="C150">
        <f t="shared" si="9"/>
        <v>13</v>
      </c>
      <c r="D150">
        <f t="shared" si="10"/>
        <v>147</v>
      </c>
      <c r="E150" t="s">
        <v>4</v>
      </c>
      <c r="F150">
        <f t="shared" si="8"/>
        <v>13</v>
      </c>
      <c r="G150">
        <f>COUNTIF(E$4:E140,"P")</f>
        <v>66</v>
      </c>
    </row>
    <row r="151" spans="1:7" x14ac:dyDescent="0.25">
      <c r="A151" t="s">
        <v>23</v>
      </c>
      <c r="C151">
        <f t="shared" si="9"/>
        <v>12</v>
      </c>
      <c r="D151">
        <f t="shared" si="10"/>
        <v>148</v>
      </c>
      <c r="E151" t="s">
        <v>4</v>
      </c>
      <c r="F151">
        <f t="shared" si="8"/>
        <v>12</v>
      </c>
      <c r="G151">
        <f>COUNTIF(E$4:E141,"P")</f>
        <v>67</v>
      </c>
    </row>
    <row r="152" spans="1:7" x14ac:dyDescent="0.25">
      <c r="A152" t="s">
        <v>35</v>
      </c>
      <c r="C152">
        <f t="shared" si="9"/>
        <v>11</v>
      </c>
      <c r="D152">
        <f t="shared" si="10"/>
        <v>149</v>
      </c>
      <c r="E152" t="s">
        <v>4</v>
      </c>
      <c r="F152">
        <f t="shared" si="8"/>
        <v>11</v>
      </c>
      <c r="G152">
        <f>COUNTIF(E$4:E142,"P")</f>
        <v>67</v>
      </c>
    </row>
    <row r="153" spans="1:7" x14ac:dyDescent="0.25">
      <c r="A153" t="s">
        <v>52</v>
      </c>
      <c r="C153">
        <f t="shared" si="9"/>
        <v>10</v>
      </c>
      <c r="D153">
        <f t="shared" si="10"/>
        <v>150</v>
      </c>
      <c r="E153" t="s">
        <v>4</v>
      </c>
      <c r="F153">
        <f t="shared" si="8"/>
        <v>10</v>
      </c>
      <c r="G153">
        <f>COUNTIF(E$4:E143,"P")</f>
        <v>68</v>
      </c>
    </row>
    <row r="154" spans="1:7" x14ac:dyDescent="0.25">
      <c r="C154">
        <f t="shared" si="9"/>
        <v>9</v>
      </c>
      <c r="D154">
        <f t="shared" si="10"/>
        <v>151</v>
      </c>
      <c r="E154" t="s">
        <v>10</v>
      </c>
      <c r="F154">
        <f t="shared" si="8"/>
        <v>9</v>
      </c>
      <c r="G154">
        <f>COUNTIF(E$4:E144,"P")</f>
        <v>68</v>
      </c>
    </row>
    <row r="155" spans="1:7" x14ac:dyDescent="0.25">
      <c r="C155">
        <f t="shared" si="9"/>
        <v>8</v>
      </c>
      <c r="D155">
        <f t="shared" si="10"/>
        <v>152</v>
      </c>
      <c r="E155" t="s">
        <v>10</v>
      </c>
      <c r="F155">
        <f t="shared" si="8"/>
        <v>8</v>
      </c>
      <c r="G155">
        <f>COUNTIF(E$4:E145,"P")</f>
        <v>68</v>
      </c>
    </row>
    <row r="156" spans="1:7" x14ac:dyDescent="0.25">
      <c r="A156" t="s">
        <v>34</v>
      </c>
      <c r="C156">
        <f t="shared" si="9"/>
        <v>7</v>
      </c>
      <c r="D156">
        <f t="shared" si="10"/>
        <v>153</v>
      </c>
      <c r="E156" s="7" t="s">
        <v>4</v>
      </c>
      <c r="F156" s="14">
        <v>7</v>
      </c>
      <c r="G156">
        <f>COUNTIF(E$4:E146,"P")</f>
        <v>69</v>
      </c>
    </row>
    <row r="157" spans="1:7" x14ac:dyDescent="0.25">
      <c r="C157">
        <f t="shared" si="9"/>
        <v>7</v>
      </c>
      <c r="D157">
        <f t="shared" si="10"/>
        <v>154</v>
      </c>
      <c r="E157" s="7" t="s">
        <v>10</v>
      </c>
      <c r="F157" s="14">
        <v>7</v>
      </c>
      <c r="G157">
        <f>COUNTIF(E$4:E147,"P")</f>
        <v>69</v>
      </c>
    </row>
    <row r="158" spans="1:7" x14ac:dyDescent="0.25">
      <c r="A158" t="s">
        <v>33</v>
      </c>
      <c r="C158">
        <f t="shared" si="9"/>
        <v>6</v>
      </c>
      <c r="D158">
        <f t="shared" si="10"/>
        <v>155</v>
      </c>
      <c r="E158" t="s">
        <v>4</v>
      </c>
      <c r="F158">
        <f t="shared" si="8"/>
        <v>6</v>
      </c>
      <c r="G158">
        <f>COUNTIF(E$4:E148,"P")</f>
        <v>69</v>
      </c>
    </row>
    <row r="159" spans="1:7" x14ac:dyDescent="0.25">
      <c r="A159" t="s">
        <v>39</v>
      </c>
      <c r="C159">
        <f t="shared" si="9"/>
        <v>5</v>
      </c>
      <c r="D159">
        <f t="shared" si="10"/>
        <v>156</v>
      </c>
      <c r="E159" t="s">
        <v>4</v>
      </c>
      <c r="F159">
        <f t="shared" si="8"/>
        <v>5</v>
      </c>
      <c r="G159">
        <f>COUNTIF(E$4:E149,"P")</f>
        <v>69</v>
      </c>
    </row>
    <row r="160" spans="1:7" x14ac:dyDescent="0.25">
      <c r="C160">
        <f t="shared" si="9"/>
        <v>4</v>
      </c>
      <c r="D160">
        <f t="shared" si="10"/>
        <v>157</v>
      </c>
      <c r="E160" t="s">
        <v>10</v>
      </c>
      <c r="F160">
        <f t="shared" si="8"/>
        <v>4</v>
      </c>
      <c r="G160">
        <f>COUNTIF(E$4:E150,"P")</f>
        <v>69</v>
      </c>
    </row>
    <row r="161" spans="1:7" x14ac:dyDescent="0.25">
      <c r="C161">
        <f t="shared" si="9"/>
        <v>3</v>
      </c>
      <c r="D161">
        <f t="shared" si="10"/>
        <v>158</v>
      </c>
      <c r="E161" t="s">
        <v>10</v>
      </c>
      <c r="F161">
        <f t="shared" si="8"/>
        <v>3</v>
      </c>
      <c r="G161">
        <f>COUNTIF(E$4:E151,"P")</f>
        <v>69</v>
      </c>
    </row>
    <row r="162" spans="1:7" x14ac:dyDescent="0.25">
      <c r="C162">
        <f t="shared" si="9"/>
        <v>2</v>
      </c>
      <c r="D162">
        <f t="shared" si="10"/>
        <v>159</v>
      </c>
      <c r="E162" t="s">
        <v>10</v>
      </c>
      <c r="F162">
        <f t="shared" si="8"/>
        <v>2</v>
      </c>
      <c r="G162">
        <f>COUNTIF(E$4:E152,"P")</f>
        <v>69</v>
      </c>
    </row>
    <row r="163" spans="1:7" x14ac:dyDescent="0.25">
      <c r="C163">
        <f t="shared" ref="C163" si="11">IF(C162&gt;0,C162-1,0)</f>
        <v>1</v>
      </c>
    </row>
    <row r="164" spans="1:7" x14ac:dyDescent="0.25">
      <c r="A164" t="s">
        <v>15</v>
      </c>
    </row>
    <row r="165" spans="1:7" x14ac:dyDescent="0.25">
      <c r="A165" s="7"/>
    </row>
    <row r="183" spans="7:7" x14ac:dyDescent="0.25">
      <c r="G183">
        <f>COUNTIF(E$4:E217,"P")</f>
        <v>75</v>
      </c>
    </row>
  </sheetData>
  <autoFilter ref="A3:R179" xr:uid="{FF5A5B9B-951C-4A4A-A2AC-C9E99C05F497}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F6D8F-E6F3-4622-BE18-51CBB9C9BA7F}">
  <dimension ref="A1:I20"/>
  <sheetViews>
    <sheetView tabSelected="1" workbookViewId="0">
      <pane ySplit="4" topLeftCell="A5" activePane="bottomLeft" state="frozen"/>
      <selection pane="bottomLeft" sqref="A1:I20"/>
    </sheetView>
  </sheetViews>
  <sheetFormatPr defaultRowHeight="15" x14ac:dyDescent="0.25"/>
  <cols>
    <col min="1" max="1" width="11.42578125" customWidth="1"/>
    <col min="4" max="4" width="7.85546875" customWidth="1"/>
    <col min="5" max="5" width="11.85546875" customWidth="1"/>
    <col min="7" max="7" width="10" customWidth="1"/>
    <col min="8" max="8" width="7.7109375" customWidth="1"/>
    <col min="9" max="9" width="8.140625" customWidth="1"/>
    <col min="10" max="10" width="11" customWidth="1"/>
  </cols>
  <sheetData>
    <row r="1" spans="1:9" x14ac:dyDescent="0.25">
      <c r="A1" s="16" t="s">
        <v>0</v>
      </c>
      <c r="B1" s="17" t="s">
        <v>96</v>
      </c>
      <c r="C1" s="26">
        <f ca="1">A2-B2</f>
        <v>-50</v>
      </c>
      <c r="H1" s="16" t="s">
        <v>0</v>
      </c>
      <c r="I1" s="17" t="s">
        <v>96</v>
      </c>
    </row>
    <row r="2" spans="1:9" x14ac:dyDescent="0.25">
      <c r="A2" s="25">
        <f>SUMIF(E$5:E$297,"W",C$5:C$2855)</f>
        <v>43</v>
      </c>
      <c r="B2" s="21">
        <f ca="1">SUMIF(E$5:E$297,"b",C$5:C$295)</f>
        <v>93</v>
      </c>
      <c r="C2" s="18" t="s">
        <v>97</v>
      </c>
      <c r="D2" s="18"/>
      <c r="E2" s="18" t="s">
        <v>87</v>
      </c>
      <c r="F2" s="24">
        <f>SUM(F$5:F$259)</f>
        <v>136</v>
      </c>
      <c r="G2" s="19" t="s">
        <v>95</v>
      </c>
      <c r="H2" s="20">
        <f ca="1">SUMIF(E$5:E$297,"W",C$5:C$296)</f>
        <v>43</v>
      </c>
      <c r="I2" s="21">
        <f ca="1">SUM(F$5:F$259)-H2</f>
        <v>93</v>
      </c>
    </row>
    <row r="3" spans="1:9" x14ac:dyDescent="0.25">
      <c r="A3" s="18"/>
      <c r="B3" s="18"/>
      <c r="C3" s="18"/>
      <c r="D3" s="18"/>
      <c r="E3" s="18" t="s">
        <v>84</v>
      </c>
      <c r="F3" s="24">
        <f>MAX(D5:D189)</f>
        <v>16</v>
      </c>
      <c r="G3" s="18" t="s">
        <v>94</v>
      </c>
      <c r="H3" s="20">
        <f>COUNTIF(E$5:E$296,"W")</f>
        <v>5</v>
      </c>
      <c r="I3" s="21">
        <f>COUNTIF(E$5:E$296,"b")</f>
        <v>11</v>
      </c>
    </row>
    <row r="4" spans="1:9" x14ac:dyDescent="0.25">
      <c r="A4" s="18" t="s">
        <v>91</v>
      </c>
      <c r="B4" s="18" t="s">
        <v>92</v>
      </c>
      <c r="C4" s="18" t="s">
        <v>109</v>
      </c>
      <c r="D4" s="18" t="s">
        <v>90</v>
      </c>
      <c r="E4" s="18" t="s">
        <v>88</v>
      </c>
      <c r="F4" s="18" t="s">
        <v>108</v>
      </c>
      <c r="G4" s="18" t="s">
        <v>89</v>
      </c>
      <c r="H4" s="22" t="s">
        <v>93</v>
      </c>
      <c r="I4" s="22"/>
    </row>
    <row r="5" spans="1:9" x14ac:dyDescent="0.25">
      <c r="A5" s="18" t="s">
        <v>98</v>
      </c>
      <c r="B5" s="23">
        <v>1.1689814814814814E-2</v>
      </c>
      <c r="C5" s="24">
        <f>F3</f>
        <v>16</v>
      </c>
      <c r="D5" s="24">
        <f>ROW()-4</f>
        <v>1</v>
      </c>
      <c r="E5" s="24" t="s">
        <v>83</v>
      </c>
      <c r="F5" s="27">
        <f>F3</f>
        <v>16</v>
      </c>
      <c r="G5" s="24">
        <f>COUNTIF(E$5:E5,"b")</f>
        <v>1</v>
      </c>
      <c r="H5" s="18"/>
      <c r="I5" s="18"/>
    </row>
    <row r="6" spans="1:9" x14ac:dyDescent="0.25">
      <c r="A6" s="18" t="s">
        <v>81</v>
      </c>
      <c r="B6" s="23">
        <v>1.2060185185185186E-2</v>
      </c>
      <c r="C6" s="24">
        <f>IF(H6="Y",F5,F6)</f>
        <v>15</v>
      </c>
      <c r="D6" s="24">
        <f t="shared" ref="D6:D18" si="0">IF(H6="y",CONCATENATE(D5,"="),ROW()-4)</f>
        <v>2</v>
      </c>
      <c r="E6" s="24" t="s">
        <v>83</v>
      </c>
      <c r="F6" s="27">
        <f t="shared" ref="F6:F20" si="1">F5-1</f>
        <v>15</v>
      </c>
      <c r="G6" s="24">
        <f>COUNTIF(E$5:E7,"b")</f>
        <v>2</v>
      </c>
      <c r="H6" s="18" t="str">
        <f>IF(B7=B6,"Y","")</f>
        <v/>
      </c>
      <c r="I6" s="18"/>
    </row>
    <row r="7" spans="1:9" x14ac:dyDescent="0.25">
      <c r="A7" s="18" t="s">
        <v>102</v>
      </c>
      <c r="B7" s="23">
        <v>1.252314814814815E-2</v>
      </c>
      <c r="C7" s="24">
        <f t="shared" ref="C7:C18" si="2">IF(H7="Y",F6,F7)</f>
        <v>14</v>
      </c>
      <c r="D7" s="24">
        <f t="shared" si="0"/>
        <v>3</v>
      </c>
      <c r="E7" s="24" t="s">
        <v>31</v>
      </c>
      <c r="F7" s="27">
        <f t="shared" si="1"/>
        <v>14</v>
      </c>
      <c r="G7" s="24">
        <f>COUNTIF(E$5:E8,"b")</f>
        <v>3</v>
      </c>
      <c r="H7" s="18" t="str">
        <f>IF(B10=B7,"Y","")</f>
        <v/>
      </c>
      <c r="I7" s="18"/>
    </row>
    <row r="8" spans="1:9" x14ac:dyDescent="0.25">
      <c r="A8" s="18" t="s">
        <v>101</v>
      </c>
      <c r="B8" s="23">
        <v>1.3171296296296294E-2</v>
      </c>
      <c r="C8" s="24">
        <f t="shared" si="2"/>
        <v>13</v>
      </c>
      <c r="D8" s="24">
        <f t="shared" si="0"/>
        <v>4</v>
      </c>
      <c r="E8" s="24" t="s">
        <v>83</v>
      </c>
      <c r="F8" s="27">
        <f t="shared" si="1"/>
        <v>13</v>
      </c>
      <c r="G8" s="24">
        <f>COUNTIF(E$5:E9,"b")</f>
        <v>4</v>
      </c>
      <c r="H8" s="18" t="str">
        <f t="shared" ref="H8:H9" si="3">IF(B11=B8,"Y","")</f>
        <v/>
      </c>
      <c r="I8" s="18"/>
    </row>
    <row r="9" spans="1:9" x14ac:dyDescent="0.25">
      <c r="A9" s="18" t="s">
        <v>106</v>
      </c>
      <c r="B9" s="23">
        <v>1.3229166666666667E-2</v>
      </c>
      <c r="C9" s="24">
        <f t="shared" si="2"/>
        <v>12</v>
      </c>
      <c r="D9" s="24">
        <f t="shared" si="0"/>
        <v>5</v>
      </c>
      <c r="E9" s="24" t="s">
        <v>83</v>
      </c>
      <c r="F9" s="27">
        <f t="shared" si="1"/>
        <v>12</v>
      </c>
      <c r="G9" s="24">
        <f>COUNTIF(E$5:E10,"b")</f>
        <v>4</v>
      </c>
      <c r="H9" s="18" t="str">
        <f t="shared" si="3"/>
        <v/>
      </c>
      <c r="I9" s="18"/>
    </row>
    <row r="10" spans="1:9" x14ac:dyDescent="0.25">
      <c r="A10" s="18" t="s">
        <v>103</v>
      </c>
      <c r="B10" s="23">
        <v>1.3587962962962963E-2</v>
      </c>
      <c r="C10" s="24">
        <f t="shared" si="2"/>
        <v>11</v>
      </c>
      <c r="D10" s="24">
        <f t="shared" si="0"/>
        <v>6</v>
      </c>
      <c r="E10" s="24" t="s">
        <v>31</v>
      </c>
      <c r="F10" s="27">
        <f t="shared" si="1"/>
        <v>11</v>
      </c>
      <c r="G10" s="24">
        <f>COUNTIF(E$5:E11,"b")</f>
        <v>5</v>
      </c>
      <c r="H10" s="18" t="str">
        <f>IF(B13=B10,"Y","")</f>
        <v/>
      </c>
      <c r="I10" s="18"/>
    </row>
    <row r="11" spans="1:9" x14ac:dyDescent="0.25">
      <c r="A11" s="18" t="s">
        <v>105</v>
      </c>
      <c r="B11" s="23">
        <v>1.3877314814814815E-2</v>
      </c>
      <c r="C11" s="24">
        <f t="shared" si="2"/>
        <v>10</v>
      </c>
      <c r="D11" s="24">
        <f t="shared" si="0"/>
        <v>7</v>
      </c>
      <c r="E11" s="24" t="s">
        <v>83</v>
      </c>
      <c r="F11" s="27">
        <f t="shared" si="1"/>
        <v>10</v>
      </c>
      <c r="G11" s="24">
        <f>COUNTIF(E$5:E12,"b")</f>
        <v>6</v>
      </c>
      <c r="H11" s="18" t="str">
        <f t="shared" ref="H11:H20" si="4">IF(B14=B11,"Y","")</f>
        <v/>
      </c>
      <c r="I11" s="18"/>
    </row>
    <row r="12" spans="1:9" x14ac:dyDescent="0.25">
      <c r="A12" s="18" t="s">
        <v>99</v>
      </c>
      <c r="B12" s="23">
        <v>1.4166666666666666E-2</v>
      </c>
      <c r="C12" s="24">
        <f t="shared" ref="C12:C20" si="5">IF(H12="Y",F11,F12)</f>
        <v>9</v>
      </c>
      <c r="D12" s="24">
        <f t="shared" ref="D12:D20" si="6">IF(H12="y",CONCATENATE(D11,"="),ROW()-4)</f>
        <v>8</v>
      </c>
      <c r="E12" s="24" t="s">
        <v>83</v>
      </c>
      <c r="F12" s="27">
        <f t="shared" si="1"/>
        <v>9</v>
      </c>
      <c r="G12" s="24">
        <f>COUNTIF(E$5:E13,"b")</f>
        <v>6</v>
      </c>
      <c r="H12" s="18" t="str">
        <f t="shared" si="4"/>
        <v/>
      </c>
      <c r="I12" s="18"/>
    </row>
    <row r="13" spans="1:9" x14ac:dyDescent="0.25">
      <c r="A13" s="18" t="s">
        <v>85</v>
      </c>
      <c r="B13" s="23">
        <v>1.5462962962962963E-2</v>
      </c>
      <c r="C13" s="24">
        <f t="shared" si="5"/>
        <v>8</v>
      </c>
      <c r="D13" s="24">
        <f t="shared" si="6"/>
        <v>9</v>
      </c>
      <c r="E13" s="24" t="s">
        <v>31</v>
      </c>
      <c r="F13" s="27">
        <f t="shared" si="1"/>
        <v>8</v>
      </c>
      <c r="G13" s="24">
        <f>COUNTIF(E$5:E14,"b")</f>
        <v>7</v>
      </c>
      <c r="H13" s="18" t="str">
        <f t="shared" si="4"/>
        <v/>
      </c>
      <c r="I13" s="18"/>
    </row>
    <row r="14" spans="1:9" x14ac:dyDescent="0.25">
      <c r="A14" s="18" t="s">
        <v>110</v>
      </c>
      <c r="B14" s="23">
        <v>1.5972222222222224E-2</v>
      </c>
      <c r="C14" s="24">
        <f t="shared" si="5"/>
        <v>7</v>
      </c>
      <c r="D14" s="24">
        <f t="shared" si="6"/>
        <v>10</v>
      </c>
      <c r="E14" s="24" t="s">
        <v>83</v>
      </c>
      <c r="F14" s="27">
        <f t="shared" si="1"/>
        <v>7</v>
      </c>
      <c r="G14" s="24">
        <f>COUNTIF(E$5:E15,"b")</f>
        <v>7</v>
      </c>
      <c r="H14" s="18" t="str">
        <f t="shared" si="4"/>
        <v/>
      </c>
      <c r="I14" s="18"/>
    </row>
    <row r="15" spans="1:9" x14ac:dyDescent="0.25">
      <c r="A15" s="18" t="s">
        <v>111</v>
      </c>
      <c r="B15" s="23">
        <v>1.6111111111111111E-2</v>
      </c>
      <c r="C15" s="24">
        <f t="shared" si="5"/>
        <v>6</v>
      </c>
      <c r="D15" s="24">
        <f t="shared" si="6"/>
        <v>11</v>
      </c>
      <c r="E15" s="24" t="s">
        <v>31</v>
      </c>
      <c r="F15" s="27">
        <f t="shared" si="1"/>
        <v>6</v>
      </c>
      <c r="G15" s="24">
        <f>COUNTIF(E$5:E16,"b")</f>
        <v>8</v>
      </c>
      <c r="H15" s="18" t="str">
        <f t="shared" si="4"/>
        <v/>
      </c>
      <c r="I15" s="18"/>
    </row>
    <row r="16" spans="1:9" x14ac:dyDescent="0.25">
      <c r="A16" s="18" t="s">
        <v>107</v>
      </c>
      <c r="B16" s="23">
        <v>1.8252314814814815E-2</v>
      </c>
      <c r="C16" s="24">
        <f t="shared" si="5"/>
        <v>5</v>
      </c>
      <c r="D16" s="24">
        <f t="shared" si="6"/>
        <v>12</v>
      </c>
      <c r="E16" s="24" t="s">
        <v>83</v>
      </c>
      <c r="F16" s="27">
        <f t="shared" si="1"/>
        <v>5</v>
      </c>
      <c r="G16" s="24">
        <f>COUNTIF(E$5:E17,"b")</f>
        <v>8</v>
      </c>
      <c r="H16" s="18" t="str">
        <f t="shared" si="4"/>
        <v/>
      </c>
      <c r="I16" s="18"/>
    </row>
    <row r="17" spans="1:9" x14ac:dyDescent="0.25">
      <c r="A17" s="18" t="s">
        <v>104</v>
      </c>
      <c r="B17" s="23">
        <v>1.8599537037037036E-2</v>
      </c>
      <c r="C17" s="24">
        <f t="shared" si="5"/>
        <v>4</v>
      </c>
      <c r="D17" s="24">
        <f t="shared" si="6"/>
        <v>13</v>
      </c>
      <c r="E17" s="24" t="s">
        <v>31</v>
      </c>
      <c r="F17" s="27">
        <f t="shared" si="1"/>
        <v>4</v>
      </c>
      <c r="G17" s="24">
        <f>COUNTIF(E$5:E18,"b")</f>
        <v>9</v>
      </c>
      <c r="H17" s="18" t="str">
        <f t="shared" si="4"/>
        <v/>
      </c>
      <c r="I17" s="18"/>
    </row>
    <row r="18" spans="1:9" x14ac:dyDescent="0.25">
      <c r="A18" s="18" t="s">
        <v>86</v>
      </c>
      <c r="B18" s="23">
        <v>1.9594907407407405E-2</v>
      </c>
      <c r="C18" s="24">
        <f t="shared" si="5"/>
        <v>3</v>
      </c>
      <c r="D18" s="24">
        <f t="shared" si="6"/>
        <v>14</v>
      </c>
      <c r="E18" s="24" t="s">
        <v>83</v>
      </c>
      <c r="F18" s="27">
        <f t="shared" si="1"/>
        <v>3</v>
      </c>
      <c r="G18" s="24">
        <f>COUNTIF(E$5:E19,"b")</f>
        <v>10</v>
      </c>
      <c r="H18" s="18" t="str">
        <f t="shared" si="4"/>
        <v/>
      </c>
      <c r="I18" s="18"/>
    </row>
    <row r="19" spans="1:9" x14ac:dyDescent="0.25">
      <c r="A19" s="18" t="s">
        <v>100</v>
      </c>
      <c r="B19" s="23">
        <v>2.164351851851852E-2</v>
      </c>
      <c r="C19" s="24">
        <f t="shared" si="5"/>
        <v>2</v>
      </c>
      <c r="D19" s="24">
        <f t="shared" si="6"/>
        <v>15</v>
      </c>
      <c r="E19" s="24" t="s">
        <v>83</v>
      </c>
      <c r="F19" s="27">
        <f t="shared" si="1"/>
        <v>2</v>
      </c>
      <c r="G19" s="24">
        <f>COUNTIF(E$5:E20,"b")</f>
        <v>11</v>
      </c>
      <c r="H19" s="18" t="str">
        <f t="shared" si="4"/>
        <v/>
      </c>
      <c r="I19" s="18"/>
    </row>
    <row r="20" spans="1:9" x14ac:dyDescent="0.25">
      <c r="A20" s="18" t="s">
        <v>82</v>
      </c>
      <c r="B20" s="23">
        <v>2.4722222222222225E-2</v>
      </c>
      <c r="C20" s="24">
        <f t="shared" si="5"/>
        <v>1</v>
      </c>
      <c r="D20" s="24">
        <f t="shared" si="6"/>
        <v>16</v>
      </c>
      <c r="E20" s="24" t="s">
        <v>83</v>
      </c>
      <c r="F20" s="27">
        <f t="shared" si="1"/>
        <v>1</v>
      </c>
      <c r="G20" s="24">
        <f>COUNTIF(E$5:E21,"b")</f>
        <v>11</v>
      </c>
      <c r="H20" s="18" t="str">
        <f t="shared" si="4"/>
        <v/>
      </c>
      <c r="I20" s="18"/>
    </row>
  </sheetData>
  <sortState xmlns:xlrd2="http://schemas.microsoft.com/office/spreadsheetml/2017/richdata2" ref="A14:B20">
    <sortCondition ref="B14:B20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Bury</vt:lpstr>
      <vt:lpstr>Bury Live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Grannan</dc:creator>
  <cp:lastModifiedBy>Patrick Grannan</cp:lastModifiedBy>
  <cp:lastPrinted>2020-07-19T07:01:35Z</cp:lastPrinted>
  <dcterms:created xsi:type="dcterms:W3CDTF">2020-06-20T09:15:43Z</dcterms:created>
  <dcterms:modified xsi:type="dcterms:W3CDTF">2020-07-21T06:54:06Z</dcterms:modified>
</cp:coreProperties>
</file>